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超声项目表" sheetId="1" r:id="rId1"/>
  </sheets>
  <definedNames>
    <definedName name="_xlnm.Print_Titles" localSheetId="0">超声项目表!$4:$4</definedName>
    <definedName name="_xlnm.Print_Area" localSheetId="0">超声项目表!$A$1:$L$52</definedName>
    <definedName name="_xlnm._FilterDatabase" localSheetId="0" hidden="1">超声项目表!$A$5:$H$52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<sst xmlns="http://schemas.openxmlformats.org/spreadsheetml/2006/main" count="262" uniqueCount="149">
  <si>
    <r>
      <rPr>
        <sz val="16"/>
        <rFont val="黑体"/>
        <charset val="0"/>
      </rPr>
      <t>附件</t>
    </r>
    <r>
      <rPr>
        <sz val="16"/>
        <rFont val="Times New Roman"/>
        <charset val="0"/>
      </rPr>
      <t>1.4</t>
    </r>
  </si>
  <si>
    <t>超声检查类医疗服务价格项目表</t>
  </si>
  <si>
    <t>使用说明：
1.以超声检查为重点，按检查方式的服务产出设立价格项目。所定价格属于政府指导价为最高限价，下浮不限；同时，医疗机构、医务人员实施超声检查过程中有关创新改良，采取“现有项目兼容”的方式简化处理，无需申报新增医疗服务价格项目，直接按照对应的整合项目执行即可。价格政策与《全国医疗服务价格规范》不一致时，医疗机构收费依据应以当地价格政策为准。
2.“价格构成”，指项目价格应涵盖的各类资源消耗，用于确定计价单元的边界，不应作为临床技术标准理解，不是实际操作方式、路径、步骤、程序的强制性要求。
3.“加收项”，指同一项目以不同方式提供或在不同场景应用时，确有必要制定差异化收费标准而细分的一类子项，实际应用中，同时涉及多个加收项的，以项目单价为基础计算相应的加/减收水平后，据实收费。
4.“扩展项”，指同一项目下以不同方式提供或在不同场景应用时，只扩展价格项目适用范围、不额外加价的一类子项，子项的价格按主项目执行。
5.“基本物耗”指原则上限于不应或不必要与医疗服务项目分割的易耗品，包括但不限于各类消杀用品、储存用品、清洁用品、个人防护用品、垃圾处理用品、润滑剂、护（尿）垫、治疗巾（单）、中单、标签、无菌设备保护套、耦合剂、可复用的操作器具、软件（版权、开发、购买）成本等。基本物耗成本计入项目价格，不另行收费。除基本物耗以外的其他可单独收费一次性耗材清单内耗材，按照实际采购价格零差率销售。
6.“床旁检查”，指因患者病情危重或无法自行前往检查科室，由检查科室人员移动设备至患者病床旁进行检查。同一次检查中仅加收一次。
7.“B型超声检查”和“彩色多普勒超声检查（常规）”中的“部位”，指颅脑、涎腺（含腮腺、颌下腺、引流区淋巴结）、甲状腺（含甲状旁腺、颈部淋巴结）、五官、胸部、腹部（含肝胆胰脾）、胃肠道（含胃、大肠、小肠、肠系膜）、腹膜后（含肾上腺、腹膜后淋巴结）、泌尿系（含肾、输尿管、膀胱、前列腺）、女性生殖系统、男性生殖系统、盆底、乳腺（双侧，含引流区淋巴结）、关节、体表软组织、浅表淋巴结（含颈部、腋窝、腹腔、腹股沟）、周围神经。关节具体指：单个大关节（如：肩、肘、腕、髋、膝、踝关节）、颈椎、胸椎、腰椎、单侧手掌部及指间关节、单侧足跖趾及趾间关节、单侧颞颌关节、单侧肩锁关节、胸锁关节。应开展双侧超声检查，实际情况中单侧开展的，减半收费。
8.“彩色多普勒超声检查（血管）”和“超声造影（血管）”中的“部位”，指双侧球后血管、双侧颈动脉、双侧锁骨下动脉、双侧椎动脉、腹主动脉、肠系膜动脉、子宫动脉、单侧上肢动脉、单侧下肢动脉、双侧肾动脉、腹腔动脉（含腹腔动脉、脾动脉、肝动脉）、双侧髂动脉、双侧足动脉、双侧颈静脉、单侧上肢静脉、下腔静脉、肝静脉、门脉系统（含门静脉、脾静脉、肠系膜上静脉）、双侧肾静脉、双侧髂静脉、单侧下肢静脉、体表血管、双侧精索静脉等。
9.“对比剂”含药品及非药品类对比剂，非药品类对比剂包含在价格构成中，药品类对比剂按药品管理收费。
10.涉及的对比分析类检查类项目，可按照实际检查次数收费，例如胆囊和胆道收缩功能检查、膀胱残余尿量检查等，可在出具报告时体现两次检查的不同结论。
11.“人工智能辅助诊断”是指应用人工智能技术辅助进行的超声检查诊断，不得与主项目同时收费。
12.涉及“包括……”“……等”的，属于开放型表述，所指对象不仅局限于表述中列明的事项，也包括未列明的同类事项。
13.术中需行各类超声检查的，按本项目表中相应项目进行收费，各类引导项目拟在辅助操作立项指南中另行立项。</t>
  </si>
  <si>
    <t>序号</t>
  </si>
  <si>
    <t>财务分类</t>
  </si>
  <si>
    <t>项目编码</t>
  </si>
  <si>
    <t>项目名称</t>
  </si>
  <si>
    <t>服务产出</t>
  </si>
  <si>
    <t>价格构成</t>
  </si>
  <si>
    <t>计价单位</t>
  </si>
  <si>
    <t>计价说明</t>
  </si>
  <si>
    <t>全省最高限价（元）</t>
  </si>
  <si>
    <t>三级价格</t>
  </si>
  <si>
    <t>二级价格</t>
  </si>
  <si>
    <t>一级价格</t>
  </si>
  <si>
    <t>D</t>
  </si>
  <si>
    <t>012302010010000</t>
  </si>
  <si>
    <r>
      <rPr>
        <sz val="14"/>
        <rFont val="Times New Roman"/>
        <charset val="0"/>
      </rPr>
      <t>A</t>
    </r>
    <r>
      <rPr>
        <sz val="14"/>
        <rFont val="宋体"/>
        <charset val="134"/>
      </rPr>
      <t>型超声检查</t>
    </r>
  </si>
  <si>
    <t>通过A型超声技术，对组织器官进行超声成像及诊断。</t>
  </si>
  <si>
    <t>所定价格涵盖设备调试、超声检查、数据分析、数据存储、出具诊断结果（含图文报告）等所需的人力资源和基本物质资源消耗。</t>
  </si>
  <si>
    <t>单侧</t>
  </si>
  <si>
    <t>012302020010000</t>
  </si>
  <si>
    <r>
      <rPr>
        <sz val="14"/>
        <rFont val="Times New Roman"/>
        <charset val="0"/>
      </rPr>
      <t>B</t>
    </r>
    <r>
      <rPr>
        <sz val="14"/>
        <rFont val="宋体"/>
        <charset val="134"/>
      </rPr>
      <t>型超声检查</t>
    </r>
  </si>
  <si>
    <t>通过B型超声技术，对组织器官及病灶进行超声成像及诊断。</t>
  </si>
  <si>
    <t>所定价格涵盖设备调试、体位摆放、超声检查、摄取图像、数据分析、数据存储、出具诊断结果（含图文报告）等步骤所需的人力资源、设备运转成本消耗与基本物质资源消耗。</t>
  </si>
  <si>
    <t>部位</t>
  </si>
  <si>
    <t>012302020010001</t>
  </si>
  <si>
    <r>
      <rPr>
        <sz val="14"/>
        <rFont val="Times New Roman"/>
        <charset val="0"/>
      </rPr>
      <t>B</t>
    </r>
    <r>
      <rPr>
        <sz val="14"/>
        <rFont val="宋体"/>
        <charset val="134"/>
      </rPr>
      <t>型超声检查</t>
    </r>
    <r>
      <rPr>
        <sz val="14"/>
        <rFont val="Times New Roman"/>
        <charset val="0"/>
      </rPr>
      <t>-</t>
    </r>
    <r>
      <rPr>
        <sz val="14"/>
        <rFont val="方正书宋_GBK"/>
        <charset val="0"/>
      </rPr>
      <t>床旁检查（加收）</t>
    </r>
  </si>
  <si>
    <t>次</t>
  </si>
  <si>
    <t>在同一次检查中，无论多少部位仅加收一次。</t>
  </si>
  <si>
    <t>30</t>
  </si>
  <si>
    <t>012302020010011</t>
  </si>
  <si>
    <r>
      <rPr>
        <sz val="14"/>
        <rFont val="Times New Roman"/>
        <charset val="0"/>
      </rPr>
      <t>B</t>
    </r>
    <r>
      <rPr>
        <sz val="14"/>
        <rFont val="宋体"/>
        <charset val="134"/>
      </rPr>
      <t>型超声检查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腔内检查（加收）</t>
    </r>
  </si>
  <si>
    <t>012302020010021</t>
  </si>
  <si>
    <r>
      <rPr>
        <sz val="14"/>
        <rFont val="Times New Roman"/>
        <charset val="0"/>
      </rPr>
      <t>B</t>
    </r>
    <r>
      <rPr>
        <sz val="14"/>
        <rFont val="宋体"/>
        <charset val="134"/>
      </rPr>
      <t>型超声检查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立体成像（加收）</t>
    </r>
  </si>
  <si>
    <t>40</t>
  </si>
  <si>
    <t>012302020010031</t>
  </si>
  <si>
    <r>
      <rPr>
        <sz val="14"/>
        <rFont val="Times New Roman"/>
        <charset val="0"/>
      </rPr>
      <t>B</t>
    </r>
    <r>
      <rPr>
        <sz val="14"/>
        <rFont val="宋体"/>
        <charset val="134"/>
      </rPr>
      <t>型超声检查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排卵监测（减收）</t>
    </r>
  </si>
  <si>
    <t>-25</t>
  </si>
  <si>
    <t>012302020010100</t>
  </si>
  <si>
    <r>
      <rPr>
        <sz val="14"/>
        <rFont val="Times New Roman"/>
        <charset val="0"/>
      </rPr>
      <t>B</t>
    </r>
    <r>
      <rPr>
        <sz val="14"/>
        <rFont val="宋体"/>
        <charset val="134"/>
      </rPr>
      <t>型超声检查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</si>
  <si>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012302050010000</t>
  </si>
  <si>
    <t>多普勒检查（周围血管）</t>
  </si>
  <si>
    <t>利用多普勒技术，检测周围血管形态、血流速度和方向来评估血管的功能和病变情况，并作出诊断。</t>
  </si>
  <si>
    <t>所定价格涵盖设备调试、超声测量、获取数据、数据分析、数据储存、出具诊断结果（含图文报告）等步骤所需的人力资源、设备运转成本消耗与基本物质资源消耗。</t>
  </si>
  <si>
    <r>
      <rPr>
        <sz val="14"/>
        <rFont val="Times New Roman"/>
        <charset val="0"/>
      </rPr>
      <t>“</t>
    </r>
    <r>
      <rPr>
        <sz val="14"/>
        <rFont val="宋体"/>
        <charset val="134"/>
      </rPr>
      <t>多普勒检查（周围血管）</t>
    </r>
    <r>
      <rPr>
        <sz val="14"/>
        <rFont val="Times New Roman"/>
        <charset val="0"/>
      </rPr>
      <t>”</t>
    </r>
    <r>
      <rPr>
        <sz val="14"/>
        <rFont val="宋体"/>
        <charset val="134"/>
      </rPr>
      <t>指根据临床需要，多普勒超声对周围血管内皮功能、硬化状态、静脉回流、踝</t>
    </r>
    <r>
      <rPr>
        <sz val="14"/>
        <rFont val="Times New Roman"/>
        <charset val="0"/>
      </rPr>
      <t>/</t>
    </r>
    <r>
      <rPr>
        <sz val="14"/>
        <rFont val="宋体"/>
        <charset val="134"/>
      </rPr>
      <t>趾臂指数等指标的检测。</t>
    </r>
  </si>
  <si>
    <t>012302050010001</t>
  </si>
  <si>
    <r>
      <rPr>
        <sz val="14"/>
        <rFont val="宋体"/>
        <charset val="134"/>
      </rPr>
      <t>多普勒检查（周围血管）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床旁检查（加收）</t>
    </r>
  </si>
  <si>
    <t>在同一次检查中仅加收一次。</t>
  </si>
  <si>
    <t>012302050010100</t>
  </si>
  <si>
    <r>
      <rPr>
        <sz val="14"/>
        <rFont val="宋体"/>
        <charset val="134"/>
      </rPr>
      <t>多普勒检查（周围血管）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</si>
  <si>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012302050020000</t>
  </si>
  <si>
    <t>多普勒检查（颅内血管）</t>
  </si>
  <si>
    <t>通过多普勒技术，测定动脉血流方向及速度，对颅底动脉血流动力学进行评价并作出诊断。</t>
  </si>
  <si>
    <t>所定价格涵盖设备调试、体位摆放、超声检查、获取数据、数据分析、数据存储、出具诊断结果（含图文报告）等步骤所需的人力资源、设备运转成本消耗与基本物质资源消耗。</t>
  </si>
  <si>
    <r>
      <rPr>
        <sz val="14"/>
        <rFont val="宋体"/>
        <charset val="134"/>
      </rPr>
      <t>特殊方式检查指发泡试验、CO</t>
    </r>
    <r>
      <rPr>
        <vertAlign val="subscript"/>
        <sz val="14"/>
        <rFont val="宋体"/>
        <charset val="134"/>
      </rPr>
      <t>2</t>
    </r>
    <r>
      <rPr>
        <sz val="14"/>
        <rFont val="宋体"/>
        <charset val="134"/>
      </rPr>
      <t>试验。</t>
    </r>
  </si>
  <si>
    <t>130</t>
  </si>
  <si>
    <t>012302050020001</t>
  </si>
  <si>
    <r>
      <rPr>
        <sz val="14"/>
        <rFont val="宋体"/>
        <charset val="134"/>
      </rPr>
      <t>多普勒检查（颅内血管）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床旁检查（加收）</t>
    </r>
  </si>
  <si>
    <t>012302050020011</t>
  </si>
  <si>
    <r>
      <rPr>
        <sz val="14"/>
        <rFont val="宋体"/>
        <charset val="134"/>
      </rPr>
      <t>多普勒检查（颅内血管）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特殊方式检查（加收）</t>
    </r>
  </si>
  <si>
    <t>96</t>
  </si>
  <si>
    <t>012302050020100</t>
  </si>
  <si>
    <r>
      <rPr>
        <sz val="14"/>
        <rFont val="宋体"/>
        <charset val="134"/>
      </rPr>
      <t>多普勒检查（颅内血管）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</si>
  <si>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012302050021100</t>
  </si>
  <si>
    <r>
      <rPr>
        <sz val="14"/>
        <rFont val="宋体"/>
        <charset val="134"/>
      </rPr>
      <t>多普勒检查（颅内血管）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栓子监测（扩展）</t>
    </r>
  </si>
  <si>
    <t>012302030010000</t>
  </si>
  <si>
    <t>彩色多普勒超声检查（常规）</t>
  </si>
  <si>
    <t>通过彩色多普勒超声技术，对组织器官及病灶进行超声成像及诊断。</t>
  </si>
  <si>
    <t>012302030010001</t>
  </si>
  <si>
    <r>
      <rPr>
        <sz val="14"/>
        <rFont val="宋体"/>
        <charset val="134"/>
      </rPr>
      <t>彩色多普勒超声检查（常规）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床旁检查
（加收）</t>
    </r>
  </si>
  <si>
    <t>012302030010011</t>
  </si>
  <si>
    <r>
      <rPr>
        <sz val="14"/>
        <rFont val="宋体"/>
        <charset val="134"/>
      </rPr>
      <t>彩色多普勒超声检查（常规）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腔内检查
（加收）</t>
    </r>
  </si>
  <si>
    <t>012302030010021</t>
  </si>
  <si>
    <r>
      <rPr>
        <sz val="14"/>
        <rFont val="宋体"/>
        <charset val="134"/>
      </rPr>
      <t>彩色多普勒超声检查（常规）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立体成像
（加收）</t>
    </r>
  </si>
  <si>
    <t>012302030010031</t>
  </si>
  <si>
    <r>
      <rPr>
        <sz val="14"/>
        <rFont val="宋体"/>
        <charset val="134"/>
      </rPr>
      <t>彩色多普勒超声检查（常规）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排卵监测
（减收）</t>
    </r>
  </si>
  <si>
    <t>-65</t>
  </si>
  <si>
    <t>012302030010100</t>
  </si>
  <si>
    <r>
      <rPr>
        <sz val="14"/>
        <rFont val="宋体"/>
        <charset val="134"/>
      </rPr>
      <t>彩色多普勒超声检查（常规）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</si>
  <si>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012302030020000</t>
  </si>
  <si>
    <t>彩色多普勒超声检查（心脏）</t>
  </si>
  <si>
    <t>通过彩色多普勒超声技术（包括M型超声），观察测量心脏及大血管的形态结构、运动状态、血流动力学情况进行综合分析，作出诊断。</t>
  </si>
  <si>
    <t>012302030020001</t>
  </si>
  <si>
    <r>
      <rPr>
        <sz val="14"/>
        <rFont val="宋体"/>
        <charset val="134"/>
      </rPr>
      <t>彩色多普勒超声检查（心脏）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床旁检查
（加收）</t>
    </r>
  </si>
  <si>
    <t>012302030020011</t>
  </si>
  <si>
    <r>
      <rPr>
        <sz val="14"/>
        <rFont val="宋体"/>
        <charset val="134"/>
      </rPr>
      <t>彩色多普勒超声检查（心脏）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心脏负荷超声检查（加收）</t>
    </r>
  </si>
  <si>
    <t>012302030020100</t>
  </si>
  <si>
    <r>
      <rPr>
        <sz val="14"/>
        <rFont val="宋体"/>
        <charset val="134"/>
      </rPr>
      <t>彩色多普勒超声检查（心脏）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</si>
  <si>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012302030021100</t>
  </si>
  <si>
    <r>
      <rPr>
        <sz val="14"/>
        <rFont val="宋体"/>
        <charset val="134"/>
      </rPr>
      <t>彩色多普勒超声检查（心脏）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彩色多普勒超声心动图检查（经食管）（扩展）</t>
    </r>
  </si>
  <si>
    <t>012302030030000</t>
  </si>
  <si>
    <t>彩色多普勒超声检查（血管）</t>
  </si>
  <si>
    <t>通过彩色多普勒超声技术，对相关血管进行超声成像及诊断。</t>
  </si>
  <si>
    <r>
      <rPr>
        <sz val="14"/>
        <rFont val="方正书宋_GBK"/>
        <charset val="0"/>
      </rPr>
      <t>在同一次检查中，超过</t>
    </r>
    <r>
      <rPr>
        <sz val="14"/>
        <rFont val="Times New Roman"/>
        <charset val="0"/>
      </rPr>
      <t>5</t>
    </r>
    <r>
      <rPr>
        <sz val="14"/>
        <rFont val="方正书宋_GBK"/>
        <charset val="0"/>
      </rPr>
      <t>个部位，按</t>
    </r>
    <r>
      <rPr>
        <sz val="14"/>
        <rFont val="Times New Roman"/>
        <charset val="0"/>
      </rPr>
      <t>5</t>
    </r>
    <r>
      <rPr>
        <sz val="14"/>
        <rFont val="方正书宋_GBK"/>
        <charset val="0"/>
      </rPr>
      <t>个部位收费。</t>
    </r>
  </si>
  <si>
    <t>012302030030001</t>
  </si>
  <si>
    <r>
      <rPr>
        <sz val="14"/>
        <rFont val="宋体"/>
        <charset val="134"/>
      </rPr>
      <t>彩色多普勒超声检查（血管）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床旁检查
（加收）</t>
    </r>
  </si>
  <si>
    <t>012302030030100</t>
  </si>
  <si>
    <r>
      <rPr>
        <sz val="14"/>
        <rFont val="宋体"/>
        <charset val="134"/>
      </rPr>
      <t>彩色多普勒超声检查（血管）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</si>
  <si>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012302030040000</t>
  </si>
  <si>
    <t>彩色多普勒超声检查（弹性成像）</t>
  </si>
  <si>
    <t>通过彩色多普勒超声弹性成像技术，对病变组织器官及病灶进行超声弹性成像及诊断。</t>
  </si>
  <si>
    <t>器官</t>
  </si>
  <si>
    <t>012302030040001</t>
  </si>
  <si>
    <r>
      <rPr>
        <sz val="14"/>
        <rFont val="宋体"/>
        <charset val="134"/>
      </rPr>
      <t>彩色多普勒超声检查（弹性成像）</t>
    </r>
    <r>
      <rPr>
        <sz val="14"/>
        <rFont val="Times New Roman"/>
        <charset val="0"/>
      </rPr>
      <t>-</t>
    </r>
    <r>
      <rPr>
        <sz val="14"/>
        <rFont val="方正书宋_GBK"/>
        <charset val="0"/>
      </rPr>
      <t>床旁检查（加收）</t>
    </r>
  </si>
  <si>
    <t>同一次检查中仅加收一次。</t>
  </si>
  <si>
    <t>012302030040100</t>
  </si>
  <si>
    <r>
      <rPr>
        <sz val="14"/>
        <rFont val="宋体"/>
        <charset val="134"/>
      </rPr>
      <t>彩色多普勒超声检查（弹性成像）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</si>
  <si>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012302030050000</t>
  </si>
  <si>
    <t>彩色多普勒超声检查（胎儿）</t>
  </si>
  <si>
    <t>通过彩色多普勒超声技术，对胎儿进行超声成像及诊断。</t>
  </si>
  <si>
    <t>胎·次</t>
  </si>
  <si>
    <t>012302030050001</t>
  </si>
  <si>
    <r>
      <rPr>
        <sz val="14"/>
        <rFont val="宋体"/>
        <charset val="134"/>
      </rPr>
      <t>彩色多普勒超声检查（胎儿）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床旁检查
（加收）</t>
    </r>
  </si>
  <si>
    <t>在同一次检查中，无论几胎仅加收一次。</t>
  </si>
  <si>
    <t>012302030050011</t>
  </si>
  <si>
    <r>
      <rPr>
        <sz val="14"/>
        <rFont val="宋体"/>
        <charset val="134"/>
      </rPr>
      <t>彩色多普勒超声检查（胎儿）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腔内检查
（加收）</t>
    </r>
  </si>
  <si>
    <t>012302030050100</t>
  </si>
  <si>
    <r>
      <rPr>
        <sz val="14"/>
        <rFont val="宋体"/>
        <charset val="134"/>
      </rPr>
      <t>彩色多普勒超声检查（胎儿）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人工智能辅助诊断（扩展）</t>
    </r>
  </si>
  <si>
    <t>012302030051100</t>
  </si>
  <si>
    <r>
      <rPr>
        <sz val="14"/>
        <rFont val="宋体"/>
        <charset val="134"/>
      </rPr>
      <t>彩色多普勒超声检查（胎儿）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早孕期筛查（扩展）</t>
    </r>
  </si>
  <si>
    <t>012302030052100</t>
  </si>
  <si>
    <r>
      <rPr>
        <sz val="14"/>
        <rFont val="宋体"/>
        <charset val="134"/>
      </rPr>
      <t>彩色多普勒超声检查（胎儿）</t>
    </r>
    <r>
      <rPr>
        <sz val="14"/>
        <rFont val="Times New Roman"/>
        <charset val="0"/>
      </rPr>
      <t>-</t>
    </r>
    <r>
      <rPr>
        <sz val="14"/>
        <rFont val="宋体"/>
        <charset val="134"/>
      </rPr>
      <t>胎儿血流动力学检查（扩展）</t>
    </r>
  </si>
  <si>
    <t>012302030060000</t>
  </si>
  <si>
    <t>彩色多普勒超声检查（胎儿系统性筛查）</t>
  </si>
  <si>
    <t>通过彩色多普勒超声技术，对胎儿组织器官进行超声成像及诊断，排查胎儿结构畸形等异常情况。</t>
  </si>
  <si>
    <r>
      <rPr>
        <sz val="14"/>
        <rFont val="Times New Roman"/>
        <charset val="0"/>
      </rPr>
      <t>“</t>
    </r>
    <r>
      <rPr>
        <sz val="14"/>
        <rFont val="宋体"/>
        <charset val="134"/>
      </rPr>
      <t>彩色多普勒超声检查（胎儿系统性筛查）</t>
    </r>
    <r>
      <rPr>
        <sz val="14"/>
        <rFont val="Times New Roman"/>
        <charset val="0"/>
      </rPr>
      <t>”</t>
    </r>
    <r>
      <rPr>
        <sz val="14"/>
        <rFont val="宋体"/>
        <charset val="134"/>
      </rPr>
      <t>指通过彩色多普勒超声对胎儿系统性（神经、呼吸、消化、心血管、脐带胎盘等）结构性畸形的筛查及对胎儿器官发育情况的检查。</t>
    </r>
  </si>
  <si>
    <t>012302030060001</t>
  </si>
  <si>
    <t>彩色多普勒超声检查（胎儿系统性筛查）-
可疑胎儿产前诊断
（加收）</t>
  </si>
  <si>
    <t>012302030060100</t>
  </si>
  <si>
    <t>彩色多普勒超声检查（胎儿系统性筛查）-
人工智能辅助诊断
（扩展）</t>
  </si>
  <si>
    <t>012302030070000</t>
  </si>
  <si>
    <t>彩色多普勒超声检查（胎儿心脏）</t>
  </si>
  <si>
    <t>通过各种超声技术，观察测量胎儿心脏及大血管的形态结构、运动状态、血流动力学情况，观测左右心室收缩功能和舒张功能参数，进行综合分析，作出诊断。</t>
  </si>
  <si>
    <t>012302030070100</t>
  </si>
  <si>
    <t>彩色多普勒超声检查（胎儿心脏）-人工智能辅助诊断（扩展）</t>
  </si>
  <si>
    <t>012302040010000</t>
  </si>
  <si>
    <t>超声造影（常规）</t>
  </si>
  <si>
    <t>通过超声检查，对使用对比剂后器官、组织和病灶的大小、形态、回声、血流信息等情况进行成像及分析，并作出诊断。（不含穿刺/插管）</t>
  </si>
  <si>
    <t>所定价格涵盖使用对比剂操作、设备调试、体位摆放、超声动态观察、获取数据、成像、数据分析、数据存储、出具诊断结果（含图文报告）等步骤所需的人力资源、设备运转成本消耗与基本物质资源消耗。</t>
  </si>
  <si>
    <t>012302040010001</t>
  </si>
  <si>
    <t>超声造影（常规）-立体成像（加收）</t>
  </si>
  <si>
    <t>012302040010100</t>
  </si>
  <si>
    <t>超声造影（常规）-人工智能辅助诊断（扩展）</t>
  </si>
  <si>
    <t>012302040020000</t>
  </si>
  <si>
    <t>超声造影（血管）</t>
  </si>
  <si>
    <t>通过超声检查，对使用对比剂后血管的形态、血流、血管病变等信息进行成像及分析，并作出诊断。（不含穿刺/插管）</t>
  </si>
  <si>
    <t>012302040020100</t>
  </si>
  <si>
    <t>超声造影（血管）-人工智能辅助诊断（扩展）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</si>
</sst>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name val="Times New Roman"/>
      <charset val="0"/>
    </font>
    <font>
      <sz val="16"/>
      <name val="黑体"/>
      <charset val="0"/>
    </font>
    <font>
      <sz val="28"/>
      <name val="方正小标宋简体"/>
      <charset val="134"/>
    </font>
    <font>
      <sz val="14"/>
      <name val="方正书宋_GBK"/>
      <charset val="0"/>
    </font>
    <font>
      <sz val="16"/>
      <name val="黑体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vertAlign val="subscript"/>
      <sz val="14"/>
      <name val="宋体"/>
      <charset val="134"/>
    </font>
    <font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tabSelected="1" view="pageBreakPreview" zoomScale="55" zoomScaleNormal="70" topLeftCell="A3" workbookViewId="0">
      <selection activeCell="K11" sqref="K11"/>
    </sheetView>
  </sheetViews>
  <sheetFormatPr defaultColWidth="9" defaultRowHeight="18.75"/>
  <cols>
    <col min="1" max="1" width="7.33333333333333" style="7" customWidth="1"/>
    <col min="2" max="2" width="8" style="7" customWidth="1"/>
    <col min="3" max="3" width="24.8333333333333" style="7" customWidth="1"/>
    <col min="4" max="4" width="28.3333333333333" style="6" customWidth="1"/>
    <col min="5" max="5" width="43.1333333333333" style="6" customWidth="1"/>
    <col min="6" max="6" width="68.8333333333333" style="6" customWidth="1"/>
    <col min="7" max="7" width="14.75" style="6" customWidth="1"/>
    <col min="8" max="8" width="35.3333333333333" style="6" customWidth="1"/>
    <col min="9" max="9" width="19.825" style="8" customWidth="1"/>
    <col min="10" max="12" width="17.25" style="9"/>
    <col min="13" max="16384" width="9" style="6"/>
  </cols>
  <sheetData>
    <row r="1" ht="20.25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30"/>
      <c r="K1" s="30"/>
      <c r="L1" s="31"/>
    </row>
    <row r="2" s="1" customFormat="1" ht="57" customHeight="1" spans="1:12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32"/>
    </row>
    <row r="3" s="1" customFormat="1" ht="375" customHeight="1" spans="1:12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33"/>
      <c r="K3" s="33"/>
      <c r="L3" s="34"/>
    </row>
    <row r="4" s="2" customFormat="1" ht="51" customHeight="1" spans="1:12">
      <c r="A4" s="16" t="s">
        <v>3</v>
      </c>
      <c r="B4" s="17" t="s">
        <v>4</v>
      </c>
      <c r="C4" s="18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7" t="s">
        <v>10</v>
      </c>
      <c r="I4" s="35" t="s">
        <v>11</v>
      </c>
      <c r="J4" s="35" t="s">
        <v>12</v>
      </c>
      <c r="K4" s="35" t="s">
        <v>13</v>
      </c>
      <c r="L4" s="35" t="s">
        <v>14</v>
      </c>
    </row>
    <row r="5" s="3" customFormat="1" ht="59" customHeight="1" spans="1:12">
      <c r="A5" s="19">
        <v>1</v>
      </c>
      <c r="B5" s="19" t="s">
        <v>15</v>
      </c>
      <c r="C5" s="39" t="s">
        <v>16</v>
      </c>
      <c r="D5" s="20" t="s">
        <v>17</v>
      </c>
      <c r="E5" s="21" t="s">
        <v>18</v>
      </c>
      <c r="F5" s="22" t="s">
        <v>19</v>
      </c>
      <c r="G5" s="23" t="s">
        <v>20</v>
      </c>
      <c r="H5" s="24"/>
      <c r="I5" s="36">
        <v>20</v>
      </c>
      <c r="J5" s="37">
        <f>I5*0.85</f>
        <v>17</v>
      </c>
      <c r="K5" s="37">
        <f>J5*0.918</f>
        <v>15.606</v>
      </c>
      <c r="L5" s="37">
        <f>J5*0.838</f>
        <v>14.246</v>
      </c>
    </row>
    <row r="6" s="3" customFormat="1" ht="72" customHeight="1" spans="1:12">
      <c r="A6" s="19">
        <v>2</v>
      </c>
      <c r="B6" s="19" t="s">
        <v>15</v>
      </c>
      <c r="C6" s="19" t="s">
        <v>21</v>
      </c>
      <c r="D6" s="20" t="s">
        <v>22</v>
      </c>
      <c r="E6" s="21" t="s">
        <v>23</v>
      </c>
      <c r="F6" s="22" t="s">
        <v>24</v>
      </c>
      <c r="G6" s="23" t="s">
        <v>25</v>
      </c>
      <c r="H6" s="24"/>
      <c r="I6" s="36">
        <v>45</v>
      </c>
      <c r="J6" s="37">
        <f>I6*0.85</f>
        <v>38.25</v>
      </c>
      <c r="K6" s="37">
        <f>J6*0.918</f>
        <v>35.1135</v>
      </c>
      <c r="L6" s="37">
        <f t="shared" ref="L6:L12" si="0">J6*0.838</f>
        <v>32.0535</v>
      </c>
    </row>
    <row r="7" s="4" customFormat="1" ht="49" customHeight="1" spans="1:12">
      <c r="A7" s="19"/>
      <c r="B7" s="19" t="s">
        <v>15</v>
      </c>
      <c r="C7" s="19" t="s">
        <v>26</v>
      </c>
      <c r="D7" s="20" t="s">
        <v>27</v>
      </c>
      <c r="E7" s="21"/>
      <c r="F7" s="22"/>
      <c r="G7" s="23" t="s">
        <v>28</v>
      </c>
      <c r="H7" s="25" t="s">
        <v>29</v>
      </c>
      <c r="I7" s="36" t="s">
        <v>30</v>
      </c>
      <c r="J7" s="37">
        <f>I7*0.85</f>
        <v>25.5</v>
      </c>
      <c r="K7" s="37">
        <f t="shared" ref="K7:K52" si="1">J7*0.918</f>
        <v>23.409</v>
      </c>
      <c r="L7" s="37">
        <f t="shared" si="0"/>
        <v>21.369</v>
      </c>
    </row>
    <row r="8" s="4" customFormat="1" ht="43" customHeight="1" spans="1:12">
      <c r="A8" s="19"/>
      <c r="B8" s="19" t="s">
        <v>15</v>
      </c>
      <c r="C8" s="19" t="s">
        <v>31</v>
      </c>
      <c r="D8" s="20" t="s">
        <v>32</v>
      </c>
      <c r="E8" s="21"/>
      <c r="F8" s="22"/>
      <c r="G8" s="23" t="s">
        <v>25</v>
      </c>
      <c r="H8" s="24"/>
      <c r="I8" s="36">
        <v>20</v>
      </c>
      <c r="J8" s="37">
        <f>I8*0.85</f>
        <v>17</v>
      </c>
      <c r="K8" s="37">
        <f t="shared" si="1"/>
        <v>15.606</v>
      </c>
      <c r="L8" s="37">
        <f t="shared" si="0"/>
        <v>14.246</v>
      </c>
    </row>
    <row r="9" s="4" customFormat="1" ht="43" customHeight="1" spans="1:12">
      <c r="A9" s="19"/>
      <c r="B9" s="19" t="s">
        <v>15</v>
      </c>
      <c r="C9" s="19" t="s">
        <v>33</v>
      </c>
      <c r="D9" s="20" t="s">
        <v>34</v>
      </c>
      <c r="E9" s="21"/>
      <c r="F9" s="22"/>
      <c r="G9" s="23" t="s">
        <v>25</v>
      </c>
      <c r="H9" s="24"/>
      <c r="I9" s="36" t="s">
        <v>35</v>
      </c>
      <c r="J9" s="37">
        <f>I9*0.85</f>
        <v>34</v>
      </c>
      <c r="K9" s="37">
        <f t="shared" si="1"/>
        <v>31.212</v>
      </c>
      <c r="L9" s="37">
        <f t="shared" si="0"/>
        <v>28.492</v>
      </c>
    </row>
    <row r="10" s="5" customFormat="1" ht="44" customHeight="1" spans="1:12">
      <c r="A10" s="19"/>
      <c r="B10" s="19" t="s">
        <v>15</v>
      </c>
      <c r="C10" s="19" t="s">
        <v>36</v>
      </c>
      <c r="D10" s="20" t="s">
        <v>37</v>
      </c>
      <c r="E10" s="21"/>
      <c r="F10" s="22"/>
      <c r="G10" s="23" t="s">
        <v>28</v>
      </c>
      <c r="H10" s="24"/>
      <c r="I10" s="36" t="s">
        <v>38</v>
      </c>
      <c r="J10" s="37">
        <f>I10/0.85</f>
        <v>-29.4117647058824</v>
      </c>
      <c r="K10" s="37">
        <f>J10/0.918</f>
        <v>-32.0389593745995</v>
      </c>
      <c r="L10" s="37">
        <f>J10/0.838</f>
        <v>-35.0975712480696</v>
      </c>
    </row>
    <row r="11" s="4" customFormat="1" ht="51" customHeight="1" spans="1:12">
      <c r="A11" s="19"/>
      <c r="B11" s="19" t="s">
        <v>15</v>
      </c>
      <c r="C11" s="19" t="s">
        <v>39</v>
      </c>
      <c r="D11" s="20" t="s">
        <v>40</v>
      </c>
      <c r="E11" s="21"/>
      <c r="F11" s="22"/>
      <c r="G11" s="23" t="s">
        <v>25</v>
      </c>
      <c r="H11" s="24"/>
      <c r="I11" s="36">
        <v>45</v>
      </c>
      <c r="J11" s="37">
        <f>I11*0.85</f>
        <v>38.25</v>
      </c>
      <c r="K11" s="37">
        <f t="shared" si="1"/>
        <v>35.1135</v>
      </c>
      <c r="L11" s="37">
        <f t="shared" si="0"/>
        <v>32.0535</v>
      </c>
    </row>
    <row r="12" s="6" customFormat="1" ht="124" customHeight="1" spans="1:12">
      <c r="A12" s="19">
        <v>3</v>
      </c>
      <c r="B12" s="19" t="s">
        <v>15</v>
      </c>
      <c r="C12" s="19" t="s">
        <v>41</v>
      </c>
      <c r="D12" s="21" t="s">
        <v>42</v>
      </c>
      <c r="E12" s="21" t="s">
        <v>43</v>
      </c>
      <c r="F12" s="21" t="s">
        <v>44</v>
      </c>
      <c r="G12" s="23" t="s">
        <v>28</v>
      </c>
      <c r="H12" s="20" t="s">
        <v>45</v>
      </c>
      <c r="I12" s="38">
        <v>72</v>
      </c>
      <c r="J12" s="37">
        <f t="shared" ref="J12:J23" si="2">I12*0.85</f>
        <v>61.2</v>
      </c>
      <c r="K12" s="37">
        <f t="shared" si="1"/>
        <v>56.1816</v>
      </c>
      <c r="L12" s="37">
        <f t="shared" si="0"/>
        <v>51.2856</v>
      </c>
    </row>
    <row r="13" s="4" customFormat="1" ht="85" customHeight="1" spans="1:12">
      <c r="A13" s="19"/>
      <c r="B13" s="19" t="s">
        <v>15</v>
      </c>
      <c r="C13" s="19" t="s">
        <v>46</v>
      </c>
      <c r="D13" s="21" t="s">
        <v>47</v>
      </c>
      <c r="E13" s="21"/>
      <c r="F13" s="22"/>
      <c r="G13" s="23" t="s">
        <v>28</v>
      </c>
      <c r="H13" s="25" t="s">
        <v>48</v>
      </c>
      <c r="I13" s="36" t="s">
        <v>30</v>
      </c>
      <c r="J13" s="37">
        <f t="shared" si="2"/>
        <v>25.5</v>
      </c>
      <c r="K13" s="37">
        <f t="shared" si="1"/>
        <v>23.409</v>
      </c>
      <c r="L13" s="37">
        <f t="shared" ref="L13:L52" si="3">J13*0.838</f>
        <v>21.369</v>
      </c>
    </row>
    <row r="14" s="4" customFormat="1" ht="88" customHeight="1" spans="1:12">
      <c r="A14" s="19"/>
      <c r="B14" s="19" t="s">
        <v>15</v>
      </c>
      <c r="C14" s="19" t="s">
        <v>49</v>
      </c>
      <c r="D14" s="21" t="s">
        <v>50</v>
      </c>
      <c r="E14" s="21"/>
      <c r="F14" s="22"/>
      <c r="G14" s="23" t="s">
        <v>28</v>
      </c>
      <c r="H14" s="24"/>
      <c r="I14" s="36">
        <v>72</v>
      </c>
      <c r="J14" s="37">
        <f t="shared" si="2"/>
        <v>61.2</v>
      </c>
      <c r="K14" s="37">
        <f t="shared" si="1"/>
        <v>56.1816</v>
      </c>
      <c r="L14" s="37">
        <f t="shared" si="3"/>
        <v>51.2856</v>
      </c>
    </row>
    <row r="15" s="6" customFormat="1" ht="124" customHeight="1" spans="1:12">
      <c r="A15" s="19">
        <v>4</v>
      </c>
      <c r="B15" s="19" t="s">
        <v>15</v>
      </c>
      <c r="C15" s="19" t="s">
        <v>51</v>
      </c>
      <c r="D15" s="21" t="s">
        <v>52</v>
      </c>
      <c r="E15" s="21" t="s">
        <v>53</v>
      </c>
      <c r="F15" s="21" t="s">
        <v>54</v>
      </c>
      <c r="G15" s="23" t="s">
        <v>28</v>
      </c>
      <c r="H15" s="21" t="s">
        <v>55</v>
      </c>
      <c r="I15" s="36" t="s">
        <v>56</v>
      </c>
      <c r="J15" s="37">
        <f t="shared" si="2"/>
        <v>110.5</v>
      </c>
      <c r="K15" s="37">
        <f t="shared" si="1"/>
        <v>101.439</v>
      </c>
      <c r="L15" s="37">
        <f t="shared" si="3"/>
        <v>92.599</v>
      </c>
    </row>
    <row r="16" s="4" customFormat="1" ht="91" customHeight="1" spans="1:12">
      <c r="A16" s="19"/>
      <c r="B16" s="19" t="s">
        <v>15</v>
      </c>
      <c r="C16" s="19" t="s">
        <v>57</v>
      </c>
      <c r="D16" s="21" t="s">
        <v>58</v>
      </c>
      <c r="E16" s="21"/>
      <c r="F16" s="22"/>
      <c r="G16" s="23" t="s">
        <v>28</v>
      </c>
      <c r="H16" s="25" t="s">
        <v>48</v>
      </c>
      <c r="I16" s="36" t="s">
        <v>30</v>
      </c>
      <c r="J16" s="37">
        <f t="shared" si="2"/>
        <v>25.5</v>
      </c>
      <c r="K16" s="37">
        <f t="shared" si="1"/>
        <v>23.409</v>
      </c>
      <c r="L16" s="37">
        <f t="shared" si="3"/>
        <v>21.369</v>
      </c>
    </row>
    <row r="17" s="4" customFormat="1" ht="77" customHeight="1" spans="1:12">
      <c r="A17" s="19"/>
      <c r="B17" s="19" t="s">
        <v>15</v>
      </c>
      <c r="C17" s="19" t="s">
        <v>59</v>
      </c>
      <c r="D17" s="21" t="s">
        <v>60</v>
      </c>
      <c r="E17" s="21"/>
      <c r="F17" s="22"/>
      <c r="G17" s="23" t="s">
        <v>28</v>
      </c>
      <c r="H17" s="24"/>
      <c r="I17" s="36" t="s">
        <v>61</v>
      </c>
      <c r="J17" s="37">
        <f t="shared" si="2"/>
        <v>81.6</v>
      </c>
      <c r="K17" s="37">
        <f t="shared" si="1"/>
        <v>74.9088</v>
      </c>
      <c r="L17" s="37">
        <f t="shared" si="3"/>
        <v>68.3808</v>
      </c>
    </row>
    <row r="18" s="4" customFormat="1" ht="79" customHeight="1" spans="1:12">
      <c r="A18" s="19"/>
      <c r="B18" s="19" t="s">
        <v>15</v>
      </c>
      <c r="C18" s="19" t="s">
        <v>62</v>
      </c>
      <c r="D18" s="21" t="s">
        <v>63</v>
      </c>
      <c r="E18" s="21"/>
      <c r="F18" s="22"/>
      <c r="G18" s="23" t="s">
        <v>28</v>
      </c>
      <c r="H18" s="24"/>
      <c r="I18" s="36" t="s">
        <v>56</v>
      </c>
      <c r="J18" s="37">
        <f t="shared" si="2"/>
        <v>110.5</v>
      </c>
      <c r="K18" s="37">
        <f t="shared" si="1"/>
        <v>101.439</v>
      </c>
      <c r="L18" s="37">
        <f t="shared" si="3"/>
        <v>92.599</v>
      </c>
    </row>
    <row r="19" s="4" customFormat="1" ht="81" customHeight="1" spans="1:12">
      <c r="A19" s="19"/>
      <c r="B19" s="19" t="s">
        <v>15</v>
      </c>
      <c r="C19" s="19" t="s">
        <v>64</v>
      </c>
      <c r="D19" s="21" t="s">
        <v>65</v>
      </c>
      <c r="E19" s="21"/>
      <c r="F19" s="22"/>
      <c r="G19" s="23" t="s">
        <v>28</v>
      </c>
      <c r="H19" s="24"/>
      <c r="I19" s="36" t="s">
        <v>56</v>
      </c>
      <c r="J19" s="37">
        <f t="shared" si="2"/>
        <v>110.5</v>
      </c>
      <c r="K19" s="37">
        <f t="shared" si="1"/>
        <v>101.439</v>
      </c>
      <c r="L19" s="37">
        <f t="shared" si="3"/>
        <v>92.599</v>
      </c>
    </row>
    <row r="20" s="3" customFormat="1" ht="114" customHeight="1" spans="1:12">
      <c r="A20" s="19">
        <v>5</v>
      </c>
      <c r="B20" s="19" t="s">
        <v>15</v>
      </c>
      <c r="C20" s="19" t="s">
        <v>66</v>
      </c>
      <c r="D20" s="21" t="s">
        <v>67</v>
      </c>
      <c r="E20" s="21" t="s">
        <v>68</v>
      </c>
      <c r="F20" s="21" t="s">
        <v>24</v>
      </c>
      <c r="G20" s="23" t="s">
        <v>25</v>
      </c>
      <c r="H20" s="26"/>
      <c r="I20" s="36">
        <v>125</v>
      </c>
      <c r="J20" s="37">
        <f t="shared" si="2"/>
        <v>106.25</v>
      </c>
      <c r="K20" s="37">
        <f t="shared" si="1"/>
        <v>97.5375</v>
      </c>
      <c r="L20" s="37">
        <f t="shared" si="3"/>
        <v>89.0375</v>
      </c>
    </row>
    <row r="21" s="4" customFormat="1" ht="96" customHeight="1" spans="1:12">
      <c r="A21" s="19"/>
      <c r="B21" s="19" t="s">
        <v>15</v>
      </c>
      <c r="C21" s="19" t="s">
        <v>69</v>
      </c>
      <c r="D21" s="21" t="s">
        <v>70</v>
      </c>
      <c r="E21" s="21"/>
      <c r="F21" s="22"/>
      <c r="G21" s="27" t="s">
        <v>28</v>
      </c>
      <c r="H21" s="25" t="s">
        <v>29</v>
      </c>
      <c r="I21" s="36" t="s">
        <v>30</v>
      </c>
      <c r="J21" s="37">
        <f t="shared" si="2"/>
        <v>25.5</v>
      </c>
      <c r="K21" s="37">
        <f t="shared" si="1"/>
        <v>23.409</v>
      </c>
      <c r="L21" s="37">
        <f t="shared" si="3"/>
        <v>21.369</v>
      </c>
    </row>
    <row r="22" s="4" customFormat="1" ht="89" customHeight="1" spans="1:12">
      <c r="A22" s="19"/>
      <c r="B22" s="19" t="s">
        <v>15</v>
      </c>
      <c r="C22" s="19" t="s">
        <v>71</v>
      </c>
      <c r="D22" s="21" t="s">
        <v>72</v>
      </c>
      <c r="E22" s="21"/>
      <c r="F22" s="22"/>
      <c r="G22" s="23" t="s">
        <v>25</v>
      </c>
      <c r="H22" s="24"/>
      <c r="I22" s="36">
        <v>20</v>
      </c>
      <c r="J22" s="37">
        <f t="shared" si="2"/>
        <v>17</v>
      </c>
      <c r="K22" s="37">
        <f t="shared" si="1"/>
        <v>15.606</v>
      </c>
      <c r="L22" s="37">
        <f t="shared" si="3"/>
        <v>14.246</v>
      </c>
    </row>
    <row r="23" s="4" customFormat="1" ht="105" customHeight="1" spans="1:12">
      <c r="A23" s="19"/>
      <c r="B23" s="19" t="s">
        <v>15</v>
      </c>
      <c r="C23" s="19" t="s">
        <v>73</v>
      </c>
      <c r="D23" s="21" t="s">
        <v>74</v>
      </c>
      <c r="E23" s="21"/>
      <c r="F23" s="22"/>
      <c r="G23" s="23" t="s">
        <v>25</v>
      </c>
      <c r="H23" s="24"/>
      <c r="I23" s="36" t="s">
        <v>35</v>
      </c>
      <c r="J23" s="37">
        <f t="shared" si="2"/>
        <v>34</v>
      </c>
      <c r="K23" s="37">
        <f t="shared" si="1"/>
        <v>31.212</v>
      </c>
      <c r="L23" s="37">
        <f t="shared" si="3"/>
        <v>28.492</v>
      </c>
    </row>
    <row r="24" s="5" customFormat="1" ht="109" customHeight="1" spans="1:12">
      <c r="A24" s="19"/>
      <c r="B24" s="19" t="s">
        <v>15</v>
      </c>
      <c r="C24" s="19" t="s">
        <v>75</v>
      </c>
      <c r="D24" s="21" t="s">
        <v>76</v>
      </c>
      <c r="E24" s="21"/>
      <c r="F24" s="22"/>
      <c r="G24" s="23" t="s">
        <v>28</v>
      </c>
      <c r="H24" s="24"/>
      <c r="I24" s="36" t="s">
        <v>77</v>
      </c>
      <c r="J24" s="37">
        <f>I24/0.85</f>
        <v>-76.4705882352941</v>
      </c>
      <c r="K24" s="37">
        <f>J24/0.918</f>
        <v>-83.3012943739587</v>
      </c>
      <c r="L24" s="37">
        <f>J24/0.838</f>
        <v>-91.253685244981</v>
      </c>
    </row>
    <row r="25" s="4" customFormat="1" ht="86" customHeight="1" spans="1:12">
      <c r="A25" s="19"/>
      <c r="B25" s="19" t="s">
        <v>15</v>
      </c>
      <c r="C25" s="19" t="s">
        <v>78</v>
      </c>
      <c r="D25" s="21" t="s">
        <v>79</v>
      </c>
      <c r="E25" s="21"/>
      <c r="F25" s="22"/>
      <c r="G25" s="23" t="s">
        <v>25</v>
      </c>
      <c r="H25" s="24"/>
      <c r="I25" s="36">
        <v>125</v>
      </c>
      <c r="J25" s="37">
        <f t="shared" ref="J25:J30" si="4">I25*0.85</f>
        <v>106.25</v>
      </c>
      <c r="K25" s="37">
        <f t="shared" si="1"/>
        <v>97.5375</v>
      </c>
      <c r="L25" s="37">
        <f t="shared" si="3"/>
        <v>89.0375</v>
      </c>
    </row>
    <row r="26" s="6" customFormat="1" ht="113" customHeight="1" spans="1:12">
      <c r="A26" s="19">
        <v>6</v>
      </c>
      <c r="B26" s="19" t="s">
        <v>15</v>
      </c>
      <c r="C26" s="19" t="s">
        <v>80</v>
      </c>
      <c r="D26" s="21" t="s">
        <v>81</v>
      </c>
      <c r="E26" s="21" t="s">
        <v>82</v>
      </c>
      <c r="F26" s="21" t="s">
        <v>24</v>
      </c>
      <c r="G26" s="23" t="s">
        <v>28</v>
      </c>
      <c r="H26" s="20"/>
      <c r="I26" s="38">
        <v>276</v>
      </c>
      <c r="J26" s="37">
        <f t="shared" si="4"/>
        <v>234.6</v>
      </c>
      <c r="K26" s="37">
        <f t="shared" si="1"/>
        <v>215.3628</v>
      </c>
      <c r="L26" s="37">
        <f t="shared" si="3"/>
        <v>196.5948</v>
      </c>
    </row>
    <row r="27" s="4" customFormat="1" ht="70" customHeight="1" spans="1:12">
      <c r="A27" s="19"/>
      <c r="B27" s="19" t="s">
        <v>15</v>
      </c>
      <c r="C27" s="19" t="s">
        <v>83</v>
      </c>
      <c r="D27" s="21" t="s">
        <v>84</v>
      </c>
      <c r="E27" s="21"/>
      <c r="F27" s="22"/>
      <c r="G27" s="27" t="s">
        <v>28</v>
      </c>
      <c r="H27" s="25" t="s">
        <v>48</v>
      </c>
      <c r="I27" s="36" t="s">
        <v>30</v>
      </c>
      <c r="J27" s="37">
        <f t="shared" si="4"/>
        <v>25.5</v>
      </c>
      <c r="K27" s="37">
        <f t="shared" si="1"/>
        <v>23.409</v>
      </c>
      <c r="L27" s="37">
        <f t="shared" si="3"/>
        <v>21.369</v>
      </c>
    </row>
    <row r="28" s="4" customFormat="1" ht="76" customHeight="1" spans="1:12">
      <c r="A28" s="19"/>
      <c r="B28" s="19" t="s">
        <v>15</v>
      </c>
      <c r="C28" s="19" t="s">
        <v>85</v>
      </c>
      <c r="D28" s="21" t="s">
        <v>86</v>
      </c>
      <c r="E28" s="21"/>
      <c r="F28" s="22"/>
      <c r="G28" s="23" t="s">
        <v>28</v>
      </c>
      <c r="H28" s="24"/>
      <c r="I28" s="36">
        <v>120</v>
      </c>
      <c r="J28" s="37">
        <f t="shared" si="4"/>
        <v>102</v>
      </c>
      <c r="K28" s="37">
        <f t="shared" si="1"/>
        <v>93.636</v>
      </c>
      <c r="L28" s="37">
        <f t="shared" si="3"/>
        <v>85.476</v>
      </c>
    </row>
    <row r="29" s="4" customFormat="1" ht="74" customHeight="1" spans="1:12">
      <c r="A29" s="19"/>
      <c r="B29" s="19" t="s">
        <v>15</v>
      </c>
      <c r="C29" s="19" t="s">
        <v>87</v>
      </c>
      <c r="D29" s="21" t="s">
        <v>88</v>
      </c>
      <c r="E29" s="21"/>
      <c r="F29" s="22"/>
      <c r="G29" s="23" t="s">
        <v>28</v>
      </c>
      <c r="H29" s="24"/>
      <c r="I29" s="36">
        <v>276</v>
      </c>
      <c r="J29" s="37">
        <f t="shared" si="4"/>
        <v>234.6</v>
      </c>
      <c r="K29" s="37">
        <f t="shared" si="1"/>
        <v>215.3628</v>
      </c>
      <c r="L29" s="37">
        <f t="shared" si="3"/>
        <v>196.5948</v>
      </c>
    </row>
    <row r="30" s="4" customFormat="1" ht="117" customHeight="1" spans="1:12">
      <c r="A30" s="19"/>
      <c r="B30" s="19" t="s">
        <v>15</v>
      </c>
      <c r="C30" s="19" t="s">
        <v>89</v>
      </c>
      <c r="D30" s="21" t="s">
        <v>90</v>
      </c>
      <c r="E30" s="21"/>
      <c r="F30" s="22"/>
      <c r="G30" s="23" t="s">
        <v>28</v>
      </c>
      <c r="H30" s="24"/>
      <c r="I30" s="36">
        <v>276</v>
      </c>
      <c r="J30" s="37">
        <f t="shared" si="4"/>
        <v>234.6</v>
      </c>
      <c r="K30" s="37">
        <f t="shared" si="1"/>
        <v>215.3628</v>
      </c>
      <c r="L30" s="37">
        <f t="shared" si="3"/>
        <v>196.5948</v>
      </c>
    </row>
    <row r="31" s="6" customFormat="1" ht="108" customHeight="1" spans="1:12">
      <c r="A31" s="19">
        <v>7</v>
      </c>
      <c r="B31" s="19" t="s">
        <v>15</v>
      </c>
      <c r="C31" s="19" t="s">
        <v>91</v>
      </c>
      <c r="D31" s="21" t="s">
        <v>92</v>
      </c>
      <c r="E31" s="21" t="s">
        <v>93</v>
      </c>
      <c r="F31" s="21" t="s">
        <v>24</v>
      </c>
      <c r="G31" s="23" t="s">
        <v>25</v>
      </c>
      <c r="H31" s="28" t="s">
        <v>94</v>
      </c>
      <c r="I31" s="38">
        <v>70</v>
      </c>
      <c r="J31" s="37">
        <f t="shared" ref="J31:J36" si="5">I31*0.85</f>
        <v>59.5</v>
      </c>
      <c r="K31" s="37">
        <f t="shared" si="1"/>
        <v>54.621</v>
      </c>
      <c r="L31" s="37">
        <f t="shared" si="3"/>
        <v>49.861</v>
      </c>
    </row>
    <row r="32" s="4" customFormat="1" ht="96" customHeight="1" spans="1:12">
      <c r="A32" s="19"/>
      <c r="B32" s="19" t="s">
        <v>15</v>
      </c>
      <c r="C32" s="19" t="s">
        <v>95</v>
      </c>
      <c r="D32" s="21" t="s">
        <v>96</v>
      </c>
      <c r="E32" s="21"/>
      <c r="F32" s="22"/>
      <c r="G32" s="27" t="s">
        <v>28</v>
      </c>
      <c r="H32" s="25" t="s">
        <v>29</v>
      </c>
      <c r="I32" s="36" t="s">
        <v>30</v>
      </c>
      <c r="J32" s="37">
        <f t="shared" si="5"/>
        <v>25.5</v>
      </c>
      <c r="K32" s="37">
        <f t="shared" si="1"/>
        <v>23.409</v>
      </c>
      <c r="L32" s="37">
        <f t="shared" si="3"/>
        <v>21.369</v>
      </c>
    </row>
    <row r="33" s="4" customFormat="1" ht="100" customHeight="1" spans="1:12">
      <c r="A33" s="19"/>
      <c r="B33" s="19" t="s">
        <v>15</v>
      </c>
      <c r="C33" s="19" t="s">
        <v>97</v>
      </c>
      <c r="D33" s="21" t="s">
        <v>98</v>
      </c>
      <c r="E33" s="21"/>
      <c r="F33" s="22"/>
      <c r="G33" s="23" t="s">
        <v>25</v>
      </c>
      <c r="H33" s="24"/>
      <c r="I33" s="36">
        <v>70</v>
      </c>
      <c r="J33" s="37">
        <f t="shared" si="5"/>
        <v>59.5</v>
      </c>
      <c r="K33" s="37">
        <f t="shared" si="1"/>
        <v>54.621</v>
      </c>
      <c r="L33" s="37">
        <f t="shared" si="3"/>
        <v>49.861</v>
      </c>
    </row>
    <row r="34" s="3" customFormat="1" ht="115" customHeight="1" spans="1:12">
      <c r="A34" s="19">
        <v>8</v>
      </c>
      <c r="B34" s="19" t="s">
        <v>15</v>
      </c>
      <c r="C34" s="19" t="s">
        <v>99</v>
      </c>
      <c r="D34" s="21" t="s">
        <v>100</v>
      </c>
      <c r="E34" s="21" t="s">
        <v>101</v>
      </c>
      <c r="F34" s="22" t="s">
        <v>54</v>
      </c>
      <c r="G34" s="23" t="s">
        <v>102</v>
      </c>
      <c r="H34" s="24"/>
      <c r="I34" s="36">
        <v>70</v>
      </c>
      <c r="J34" s="37">
        <f t="shared" si="5"/>
        <v>59.5</v>
      </c>
      <c r="K34" s="37">
        <f t="shared" si="1"/>
        <v>54.621</v>
      </c>
      <c r="L34" s="37">
        <f t="shared" si="3"/>
        <v>49.861</v>
      </c>
    </row>
    <row r="35" s="4" customFormat="1" ht="99" customHeight="1" spans="1:12">
      <c r="A35" s="19"/>
      <c r="B35" s="19" t="s">
        <v>15</v>
      </c>
      <c r="C35" s="19" t="s">
        <v>103</v>
      </c>
      <c r="D35" s="21" t="s">
        <v>104</v>
      </c>
      <c r="E35" s="21"/>
      <c r="F35" s="22"/>
      <c r="G35" s="23" t="s">
        <v>102</v>
      </c>
      <c r="H35" s="25" t="s">
        <v>105</v>
      </c>
      <c r="I35" s="36" t="s">
        <v>30</v>
      </c>
      <c r="J35" s="37">
        <f t="shared" si="5"/>
        <v>25.5</v>
      </c>
      <c r="K35" s="37">
        <f t="shared" si="1"/>
        <v>23.409</v>
      </c>
      <c r="L35" s="37">
        <f t="shared" si="3"/>
        <v>21.369</v>
      </c>
    </row>
    <row r="36" s="4" customFormat="1" ht="95" customHeight="1" spans="1:12">
      <c r="A36" s="19"/>
      <c r="B36" s="19" t="s">
        <v>15</v>
      </c>
      <c r="C36" s="19" t="s">
        <v>106</v>
      </c>
      <c r="D36" s="21" t="s">
        <v>107</v>
      </c>
      <c r="E36" s="21"/>
      <c r="F36" s="22"/>
      <c r="G36" s="23" t="s">
        <v>102</v>
      </c>
      <c r="H36" s="24"/>
      <c r="I36" s="36">
        <v>70</v>
      </c>
      <c r="J36" s="37">
        <f t="shared" si="5"/>
        <v>59.5</v>
      </c>
      <c r="K36" s="37">
        <f t="shared" si="1"/>
        <v>54.621</v>
      </c>
      <c r="L36" s="37">
        <f t="shared" si="3"/>
        <v>49.861</v>
      </c>
    </row>
    <row r="37" s="4" customFormat="1" ht="119" customHeight="1" spans="1:12">
      <c r="A37" s="19">
        <v>9</v>
      </c>
      <c r="B37" s="19" t="s">
        <v>15</v>
      </c>
      <c r="C37" s="19" t="s">
        <v>108</v>
      </c>
      <c r="D37" s="21" t="s">
        <v>109</v>
      </c>
      <c r="E37" s="21" t="s">
        <v>110</v>
      </c>
      <c r="F37" s="21" t="s">
        <v>24</v>
      </c>
      <c r="G37" s="23" t="s">
        <v>111</v>
      </c>
      <c r="H37" s="26"/>
      <c r="I37" s="36">
        <v>192</v>
      </c>
      <c r="J37" s="37">
        <f t="shared" ref="J37:J47" si="6">I37*0.9</f>
        <v>172.8</v>
      </c>
      <c r="K37" s="37">
        <f t="shared" si="1"/>
        <v>158.6304</v>
      </c>
      <c r="L37" s="37">
        <f t="shared" si="3"/>
        <v>144.8064</v>
      </c>
    </row>
    <row r="38" s="4" customFormat="1" ht="112" customHeight="1" spans="1:12">
      <c r="A38" s="19"/>
      <c r="B38" s="19" t="s">
        <v>15</v>
      </c>
      <c r="C38" s="19" t="s">
        <v>112</v>
      </c>
      <c r="D38" s="21" t="s">
        <v>113</v>
      </c>
      <c r="E38" s="21"/>
      <c r="F38" s="21"/>
      <c r="G38" s="23" t="s">
        <v>111</v>
      </c>
      <c r="H38" s="25" t="s">
        <v>114</v>
      </c>
      <c r="I38" s="36" t="s">
        <v>30</v>
      </c>
      <c r="J38" s="37">
        <f t="shared" si="6"/>
        <v>27</v>
      </c>
      <c r="K38" s="37">
        <f t="shared" si="1"/>
        <v>24.786</v>
      </c>
      <c r="L38" s="37">
        <f t="shared" si="3"/>
        <v>22.626</v>
      </c>
    </row>
    <row r="39" s="4" customFormat="1" ht="73" customHeight="1" spans="1:12">
      <c r="A39" s="19"/>
      <c r="B39" s="19" t="s">
        <v>15</v>
      </c>
      <c r="C39" s="19" t="s">
        <v>115</v>
      </c>
      <c r="D39" s="21" t="s">
        <v>116</v>
      </c>
      <c r="E39" s="21"/>
      <c r="F39" s="21"/>
      <c r="G39" s="23" t="s">
        <v>28</v>
      </c>
      <c r="H39" s="26"/>
      <c r="I39" s="36">
        <v>24</v>
      </c>
      <c r="J39" s="37">
        <f t="shared" si="6"/>
        <v>21.6</v>
      </c>
      <c r="K39" s="37">
        <f t="shared" si="1"/>
        <v>19.8288</v>
      </c>
      <c r="L39" s="37">
        <f t="shared" si="3"/>
        <v>18.1008</v>
      </c>
    </row>
    <row r="40" s="4" customFormat="1" ht="74" customHeight="1" spans="1:12">
      <c r="A40" s="19"/>
      <c r="B40" s="19" t="s">
        <v>15</v>
      </c>
      <c r="C40" s="19" t="s">
        <v>117</v>
      </c>
      <c r="D40" s="21" t="s">
        <v>118</v>
      </c>
      <c r="E40" s="21"/>
      <c r="F40" s="21"/>
      <c r="G40" s="23" t="s">
        <v>111</v>
      </c>
      <c r="H40" s="26"/>
      <c r="I40" s="36">
        <v>192</v>
      </c>
      <c r="J40" s="37">
        <f t="shared" si="6"/>
        <v>172.8</v>
      </c>
      <c r="K40" s="37">
        <f t="shared" si="1"/>
        <v>158.6304</v>
      </c>
      <c r="L40" s="37">
        <f t="shared" si="3"/>
        <v>144.8064</v>
      </c>
    </row>
    <row r="41" s="4" customFormat="1" ht="63" customHeight="1" spans="1:12">
      <c r="A41" s="19"/>
      <c r="B41" s="19" t="s">
        <v>15</v>
      </c>
      <c r="C41" s="19" t="s">
        <v>119</v>
      </c>
      <c r="D41" s="21" t="s">
        <v>120</v>
      </c>
      <c r="E41" s="21"/>
      <c r="F41" s="21"/>
      <c r="G41" s="23" t="s">
        <v>111</v>
      </c>
      <c r="H41" s="26"/>
      <c r="I41" s="36">
        <v>192</v>
      </c>
      <c r="J41" s="37">
        <f t="shared" si="6"/>
        <v>172.8</v>
      </c>
      <c r="K41" s="37">
        <f t="shared" si="1"/>
        <v>158.6304</v>
      </c>
      <c r="L41" s="37">
        <f t="shared" si="3"/>
        <v>144.8064</v>
      </c>
    </row>
    <row r="42" s="4" customFormat="1" ht="71" customHeight="1" spans="1:12">
      <c r="A42" s="19"/>
      <c r="B42" s="19" t="s">
        <v>15</v>
      </c>
      <c r="C42" s="19" t="s">
        <v>121</v>
      </c>
      <c r="D42" s="21" t="s">
        <v>122</v>
      </c>
      <c r="E42" s="21"/>
      <c r="F42" s="21"/>
      <c r="G42" s="23" t="s">
        <v>111</v>
      </c>
      <c r="H42" s="26"/>
      <c r="I42" s="36">
        <v>192</v>
      </c>
      <c r="J42" s="37">
        <f t="shared" si="6"/>
        <v>172.8</v>
      </c>
      <c r="K42" s="37">
        <f t="shared" si="1"/>
        <v>158.6304</v>
      </c>
      <c r="L42" s="37">
        <f t="shared" si="3"/>
        <v>144.8064</v>
      </c>
    </row>
    <row r="43" s="4" customFormat="1" ht="151" customHeight="1" spans="1:12">
      <c r="A43" s="19">
        <v>10</v>
      </c>
      <c r="B43" s="19" t="s">
        <v>15</v>
      </c>
      <c r="C43" s="19" t="s">
        <v>123</v>
      </c>
      <c r="D43" s="21" t="s">
        <v>124</v>
      </c>
      <c r="E43" s="21" t="s">
        <v>125</v>
      </c>
      <c r="F43" s="21" t="s">
        <v>24</v>
      </c>
      <c r="G43" s="23" t="s">
        <v>111</v>
      </c>
      <c r="H43" s="20" t="s">
        <v>126</v>
      </c>
      <c r="I43" s="36">
        <v>310</v>
      </c>
      <c r="J43" s="37">
        <f t="shared" si="6"/>
        <v>279</v>
      </c>
      <c r="K43" s="37">
        <f t="shared" si="1"/>
        <v>256.122</v>
      </c>
      <c r="L43" s="37">
        <f t="shared" si="3"/>
        <v>233.802</v>
      </c>
    </row>
    <row r="44" s="6" customFormat="1" ht="93" customHeight="1" spans="1:12">
      <c r="A44" s="19"/>
      <c r="B44" s="19" t="s">
        <v>15</v>
      </c>
      <c r="C44" s="19" t="s">
        <v>127</v>
      </c>
      <c r="D44" s="21" t="s">
        <v>128</v>
      </c>
      <c r="E44" s="21"/>
      <c r="F44" s="21"/>
      <c r="G44" s="23" t="s">
        <v>111</v>
      </c>
      <c r="H44" s="20"/>
      <c r="I44" s="38">
        <v>93</v>
      </c>
      <c r="J44" s="37">
        <f t="shared" si="6"/>
        <v>83.7</v>
      </c>
      <c r="K44" s="37">
        <f t="shared" si="1"/>
        <v>76.8366</v>
      </c>
      <c r="L44" s="37">
        <f t="shared" si="3"/>
        <v>70.1406</v>
      </c>
    </row>
    <row r="45" s="6" customFormat="1" ht="97" customHeight="1" spans="1:12">
      <c r="A45" s="19"/>
      <c r="B45" s="19" t="s">
        <v>15</v>
      </c>
      <c r="C45" s="19" t="s">
        <v>129</v>
      </c>
      <c r="D45" s="21" t="s">
        <v>130</v>
      </c>
      <c r="E45" s="21"/>
      <c r="F45" s="21"/>
      <c r="G45" s="23" t="s">
        <v>111</v>
      </c>
      <c r="H45" s="20"/>
      <c r="I45" s="38">
        <v>310</v>
      </c>
      <c r="J45" s="37">
        <f t="shared" si="6"/>
        <v>279</v>
      </c>
      <c r="K45" s="37">
        <f t="shared" si="1"/>
        <v>256.122</v>
      </c>
      <c r="L45" s="37">
        <f t="shared" si="3"/>
        <v>233.802</v>
      </c>
    </row>
    <row r="46" s="4" customFormat="1" ht="123" customHeight="1" spans="1:12">
      <c r="A46" s="19">
        <v>11</v>
      </c>
      <c r="B46" s="19" t="s">
        <v>15</v>
      </c>
      <c r="C46" s="19" t="s">
        <v>131</v>
      </c>
      <c r="D46" s="21" t="s">
        <v>132</v>
      </c>
      <c r="E46" s="21" t="s">
        <v>133</v>
      </c>
      <c r="F46" s="21" t="s">
        <v>24</v>
      </c>
      <c r="G46" s="23" t="s">
        <v>111</v>
      </c>
      <c r="H46" s="20"/>
      <c r="I46" s="36">
        <v>250</v>
      </c>
      <c r="J46" s="37">
        <f t="shared" si="6"/>
        <v>225</v>
      </c>
      <c r="K46" s="37">
        <f t="shared" si="1"/>
        <v>206.55</v>
      </c>
      <c r="L46" s="37">
        <f t="shared" si="3"/>
        <v>188.55</v>
      </c>
    </row>
    <row r="47" s="6" customFormat="1" ht="88" customHeight="1" spans="1:12">
      <c r="A47" s="19"/>
      <c r="B47" s="19" t="s">
        <v>15</v>
      </c>
      <c r="C47" s="19" t="s">
        <v>134</v>
      </c>
      <c r="D47" s="21" t="s">
        <v>135</v>
      </c>
      <c r="E47" s="21"/>
      <c r="F47" s="21"/>
      <c r="G47" s="23" t="s">
        <v>111</v>
      </c>
      <c r="H47" s="20"/>
      <c r="I47" s="38">
        <v>250</v>
      </c>
      <c r="J47" s="37">
        <f t="shared" si="6"/>
        <v>225</v>
      </c>
      <c r="K47" s="37">
        <f t="shared" si="1"/>
        <v>206.55</v>
      </c>
      <c r="L47" s="37">
        <f t="shared" si="3"/>
        <v>188.55</v>
      </c>
    </row>
    <row r="48" s="6" customFormat="1" ht="121" customHeight="1" spans="1:12">
      <c r="A48" s="19">
        <v>12</v>
      </c>
      <c r="B48" s="19" t="s">
        <v>15</v>
      </c>
      <c r="C48" s="19" t="s">
        <v>136</v>
      </c>
      <c r="D48" s="21" t="s">
        <v>137</v>
      </c>
      <c r="E48" s="21" t="s">
        <v>138</v>
      </c>
      <c r="F48" s="21" t="s">
        <v>139</v>
      </c>
      <c r="G48" s="23" t="s">
        <v>102</v>
      </c>
      <c r="H48" s="29"/>
      <c r="I48" s="38">
        <v>130</v>
      </c>
      <c r="J48" s="37">
        <f>I48*0.85</f>
        <v>110.5</v>
      </c>
      <c r="K48" s="37">
        <f t="shared" si="1"/>
        <v>101.439</v>
      </c>
      <c r="L48" s="37">
        <f t="shared" si="3"/>
        <v>92.599</v>
      </c>
    </row>
    <row r="49" s="6" customFormat="1" ht="78" customHeight="1" spans="1:12">
      <c r="A49" s="19"/>
      <c r="B49" s="19" t="s">
        <v>15</v>
      </c>
      <c r="C49" s="19" t="s">
        <v>140</v>
      </c>
      <c r="D49" s="21" t="s">
        <v>141</v>
      </c>
      <c r="E49" s="21"/>
      <c r="F49" s="21"/>
      <c r="G49" s="23" t="s">
        <v>102</v>
      </c>
      <c r="H49" s="20"/>
      <c r="I49" s="38" t="s">
        <v>35</v>
      </c>
      <c r="J49" s="37">
        <f>I49*0.85</f>
        <v>34</v>
      </c>
      <c r="K49" s="37">
        <f t="shared" si="1"/>
        <v>31.212</v>
      </c>
      <c r="L49" s="37">
        <f t="shared" si="3"/>
        <v>28.492</v>
      </c>
    </row>
    <row r="50" s="6" customFormat="1" ht="89" customHeight="1" spans="1:12">
      <c r="A50" s="19"/>
      <c r="B50" s="19" t="s">
        <v>15</v>
      </c>
      <c r="C50" s="19" t="s">
        <v>142</v>
      </c>
      <c r="D50" s="21" t="s">
        <v>143</v>
      </c>
      <c r="E50" s="21"/>
      <c r="F50" s="21"/>
      <c r="G50" s="23" t="s">
        <v>102</v>
      </c>
      <c r="H50" s="20"/>
      <c r="I50" s="38">
        <v>130</v>
      </c>
      <c r="J50" s="37">
        <f>I50*0.85</f>
        <v>110.5</v>
      </c>
      <c r="K50" s="37">
        <f t="shared" si="1"/>
        <v>101.439</v>
      </c>
      <c r="L50" s="37">
        <f t="shared" si="3"/>
        <v>92.599</v>
      </c>
    </row>
    <row r="51" s="6" customFormat="1" ht="145" customHeight="1" spans="1:12">
      <c r="A51" s="19">
        <v>13</v>
      </c>
      <c r="B51" s="19" t="s">
        <v>15</v>
      </c>
      <c r="C51" s="19" t="s">
        <v>144</v>
      </c>
      <c r="D51" s="21" t="s">
        <v>145</v>
      </c>
      <c r="E51" s="21" t="s">
        <v>146</v>
      </c>
      <c r="F51" s="21" t="s">
        <v>139</v>
      </c>
      <c r="G51" s="23" t="s">
        <v>25</v>
      </c>
      <c r="H51" s="20"/>
      <c r="I51" s="38">
        <v>130</v>
      </c>
      <c r="J51" s="37">
        <f>I51*0.85</f>
        <v>110.5</v>
      </c>
      <c r="K51" s="37">
        <f t="shared" si="1"/>
        <v>101.439</v>
      </c>
      <c r="L51" s="37">
        <f t="shared" si="3"/>
        <v>92.599</v>
      </c>
    </row>
    <row r="52" s="6" customFormat="1" ht="91" customHeight="1" spans="1:12">
      <c r="A52" s="19"/>
      <c r="B52" s="19" t="s">
        <v>15</v>
      </c>
      <c r="C52" s="19" t="s">
        <v>147</v>
      </c>
      <c r="D52" s="21" t="s">
        <v>148</v>
      </c>
      <c r="E52" s="21"/>
      <c r="F52" s="21"/>
      <c r="G52" s="23" t="s">
        <v>25</v>
      </c>
      <c r="H52" s="20"/>
      <c r="I52" s="38">
        <v>130</v>
      </c>
      <c r="J52" s="37">
        <f>I52*0.85</f>
        <v>110.5</v>
      </c>
      <c r="K52" s="37">
        <f t="shared" si="1"/>
        <v>101.439</v>
      </c>
      <c r="L52" s="37">
        <f t="shared" si="3"/>
        <v>92.599</v>
      </c>
    </row>
  </sheetData>
  <mergeCells count="15">
    <mergeCell ref="A1:L1"/>
    <mergeCell ref="A2:L2"/>
    <mergeCell ref="A3:L3"/>
    <mergeCell ref="A6:A11"/>
    <mergeCell ref="A12:A14"/>
    <mergeCell ref="A15:A19"/>
    <mergeCell ref="A20:A25"/>
    <mergeCell ref="A26:A30"/>
    <mergeCell ref="A31:A33"/>
    <mergeCell ref="A34:A36"/>
    <mergeCell ref="A37:A42"/>
    <mergeCell ref="A43:A45"/>
    <mergeCell ref="A46:A47"/>
    <mergeCell ref="A48:A50"/>
    <mergeCell ref="A51:A52"/>
  </mergeCells>
  <pageMargins left="0.393055555555556" right="0.393055555555556" top="0.314583333333333" bottom="0.275" header="0.275" footer="0.275"/>
  <pageSetup paperSize="9" scale="47" fitToHeight="0" orientation="landscape" horizontalDpi="600"/>
  <headerFooter/>
  <rowBreaks count="5" manualBreakCount="5">
    <brk id="52" max="16383" man="1"/>
    <brk id="53" max="16383" man="1"/>
    <brk id="54" max="16383" man="1"/>
    <brk id="55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超声项目表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yhp</dc:creator>
  <cp:lastModifiedBy>医药价格和采购管理科03</cp:lastModifiedBy>
  <dcterms:created xsi:type="dcterms:W3CDTF">2025-05-16T16:27:00Z</dcterms:created>
  <dcterms:modified xsi:type="dcterms:W3CDTF">2025-07-11T07:59:18Z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7AE150E3BC8B42449AB0DDFEB98229BA_13</vt:lpwstr>
  </property>
  <property fmtid="{D5CDD505-2E9C-101B-9397-08002B2CF9AE}" pid="3" name="KSOProductBuildVer">
    <vt:lpwstr>2052-12.8.2.19823</vt:lpwstr>
  </property>
</Properties>
</file>