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中医骨伤" sheetId="1" r:id="rId1"/>
  </sheets>
  <definedNames>
    <definedName name="_xlnm.Print_Titles" localSheetId="0">中医骨伤!$4:$4</definedName>
    <definedName name="_xlnm.Print_Area" localSheetId="0">中医骨伤!$A$1:$L$23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<sst xmlns="http://schemas.openxmlformats.org/spreadsheetml/2006/main" count="100" uniqueCount="76">
  <si>
    <t>附件1.2</t>
  </si>
  <si>
    <t>中医骨伤类医疗服务项目价格表</t>
  </si>
  <si>
    <t>使用说明:
1.“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3.“加收项”，指在原项目价格基础上增加收费的情况。“儿童”是指6周岁及以下。
4.“基本物耗”指原则上限于不应或不必要与医疗服务项目分割的易耗品，包括但不限于各类消杀灭菌用品、标签、储存用品、清洁用品、个人防护用品、垃圾处理用品、冲洗液、润滑剂、棉球、棉签、纱布（垫）、护（尿）垫、手术巾（单）、治疗巾（单）、中单、治疗护理盘(包）、手术包、注射器、防渗漏垫、悬吊巾、纱布绷带、压垫、棉垫、可复用的操作器具、各种针具刀具等。基本物耗成本计入项目价格，不另行收费。除基本物质资源消耗以外的其他属于可收费一次性使用医用耗材清单内的耗材，按照实际采购价格零差率销售。
5.“每关节”是指，单个大关节（肩、肘、腕、髋、膝、踝）、颈椎、胸椎、腰椎、单侧手掌部关节、单侧足部关节、单侧颞颌关节、单侧肩锁关节、胸锁关节。
6.项目表涉及“包括……”“……等”的，属于开放型表述，所指对象不仅局限于表述中列明的事项，也包括未列明的同类事项。</t>
  </si>
  <si>
    <t>序号</t>
  </si>
  <si>
    <t>财务分类</t>
  </si>
  <si>
    <t>项目编码</t>
  </si>
  <si>
    <t>项目名称</t>
  </si>
  <si>
    <t>服务产出</t>
  </si>
  <si>
    <t>价格构成</t>
  </si>
  <si>
    <t>计价单位</t>
  </si>
  <si>
    <t>计价说明</t>
  </si>
  <si>
    <t>全省最高限价（元）</t>
  </si>
  <si>
    <t>三级价格</t>
  </si>
  <si>
    <t>二级价格</t>
  </si>
  <si>
    <t>一级价格</t>
  </si>
  <si>
    <t>中医骨伤</t>
  </si>
  <si>
    <t>E</t>
  </si>
  <si>
    <t>014300000010000</t>
  </si>
  <si>
    <t>手法整复术（关节脱位）</t>
  </si>
  <si>
    <t>通过手法（或辅助器械）使脱位或紊乱关节复位。</t>
  </si>
  <si>
    <t>所定价格涵盖摆位、整复、包扎、必要时固定等步骤，以及必要时使用辅助器械所需的人力资源和基本物质资源消耗。</t>
  </si>
  <si>
    <t>每关节</t>
  </si>
  <si>
    <t>014300000010001</t>
  </si>
  <si>
    <t>手法整复术（关节脱位）-儿童加收</t>
  </si>
  <si>
    <t>014300000020000</t>
  </si>
  <si>
    <t>手法整复术（复杂关节脱位）</t>
  </si>
  <si>
    <t>通过手法（或辅助器械）使脱位复杂关节复位。</t>
  </si>
  <si>
    <t>“复杂关节脱位”指寰枢椎、髋关节、骨盆等关节脱位以及陈旧性脱位。</t>
  </si>
  <si>
    <t>014300000020001</t>
  </si>
  <si>
    <t>手法整复术（复杂关节脱位）-儿童加收</t>
  </si>
  <si>
    <t>014300000030000</t>
  </si>
  <si>
    <t>手法整复术（骨伤）</t>
  </si>
  <si>
    <t>通过正骨手法（或辅助器械）使骨折或韧带损伤复位。</t>
  </si>
  <si>
    <t>每处骨折</t>
  </si>
  <si>
    <t>014300000030001</t>
  </si>
  <si>
    <t>手法整复术（骨伤）-儿童加收</t>
  </si>
  <si>
    <t>014300000040000</t>
  </si>
  <si>
    <t>手法整复术（复杂骨伤）</t>
  </si>
  <si>
    <t>通过正骨手法（或辅助器械）使复杂骨折或韧带损伤复位。</t>
  </si>
  <si>
    <t>“复杂骨伤”指脊柱、骨盆、关节内等骨折以及陈旧性、粉碎性骨折。</t>
  </si>
  <si>
    <t>014300000040001</t>
  </si>
  <si>
    <t>手法整复术（复杂骨伤）-儿童加收</t>
  </si>
  <si>
    <t>014300000050000</t>
  </si>
  <si>
    <t>小夹板固定术</t>
  </si>
  <si>
    <t>通过小夹板等各种外固定方式对骨折部位进行包扎固定。</t>
  </si>
  <si>
    <t>所定价格涵盖摆位、固定等步骤所需的人力资源和基本物质资源消耗。</t>
  </si>
  <si>
    <t>部位</t>
  </si>
  <si>
    <t>014300000050001</t>
  </si>
  <si>
    <t>小夹板固定术-儿童加收</t>
  </si>
  <si>
    <t>014300000060000</t>
  </si>
  <si>
    <t>小夹板调整术</t>
  </si>
  <si>
    <t>根据患者复诊情况对小夹板等外固定装置进行调整。</t>
  </si>
  <si>
    <t>所定价格涵盖观察、调整等步骤所需的人力资源和基本物质资源消耗。</t>
  </si>
  <si>
    <t>014300000060001</t>
  </si>
  <si>
    <t>小夹板调整术-儿童加收</t>
  </si>
  <si>
    <t>G</t>
  </si>
  <si>
    <t>014300000070000</t>
  </si>
  <si>
    <t>中医复位内固定术</t>
  </si>
  <si>
    <t>使用各种针具、钉具，以内固定方式复位固定骨折部位。</t>
  </si>
  <si>
    <t>所定价格涵盖摆位、消毒、进针、牵拉复位、撬拨、包扎固定等步骤所需的人力资源和基本物质资源消耗。</t>
  </si>
  <si>
    <t>014300000070001</t>
  </si>
  <si>
    <t>中医复位内固定术-儿童加收</t>
  </si>
  <si>
    <t>014300000080000</t>
  </si>
  <si>
    <t>手法松解术</t>
  </si>
  <si>
    <t>通过理筋、松筋、弹拨等手法疏通经络、松解粘连、滑利关节。</t>
  </si>
  <si>
    <t>所定价格涵盖摆位、手法疏通等步骤，以及必要时使用辅助器械所需的人力资源和基本物质资源消耗。</t>
  </si>
  <si>
    <t>次</t>
  </si>
  <si>
    <t>不与同部位中医推拿同时收费。</t>
  </si>
  <si>
    <t>014300000080001</t>
  </si>
  <si>
    <t>手法松解术-儿童加收</t>
  </si>
  <si>
    <t>014300000090000</t>
  </si>
  <si>
    <t>手法挤压术</t>
  </si>
  <si>
    <r>
      <rPr>
        <sz val="10"/>
        <color theme="1"/>
        <rFont val="宋体"/>
        <charset val="134"/>
      </rPr>
      <t>通过抚触挤压腱鞘囊肿，使囊肿破裂。</t>
    </r>
  </si>
  <si>
    <t>所定价格涵盖定位、抚触、挤压等步骤所需的人力资源和基本物质资源消耗。</t>
  </si>
  <si>
    <t>014300000090001</t>
  </si>
  <si>
    <t>手法挤压术-儿童加收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</si>
</sst>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31">
    <font>
      <sz val="11"/>
      <color theme="1"/>
      <name val="宋体"/>
      <charset val="134"/>
      <scheme val="minor"/>
    </font>
    <font>
      <sz val="11"/>
      <name val="宋体"/>
      <charset val="134"/>
      <scheme val="minor"/>
    </font>
    <font>
      <sz val="11"/>
      <name val="Times New Roman"/>
      <charset val="1"/>
    </font>
    <font>
      <b/>
      <sz val="11"/>
      <name val="宋体"/>
      <charset val="134"/>
      <scheme val="minor"/>
    </font>
    <font>
      <sz val="22"/>
      <name val="方正小标宋简体"/>
      <charset val="134"/>
    </font>
    <font>
      <sz val="9"/>
      <name val="宋体"/>
      <charset val="134"/>
    </font>
    <font>
      <sz val="12"/>
      <name val="黑体"/>
      <charset val="134"/>
    </font>
    <font>
      <sz val="12"/>
      <name val="Times New Roman"/>
      <charset val="1"/>
    </font>
    <font>
      <sz val="10"/>
      <color theme="1"/>
      <name val="宋体"/>
      <charset val="134"/>
    </font>
    <font>
      <sz val="10"/>
      <color theme="1"/>
      <name val="Times New Roman"/>
      <charset val="1"/>
    </font>
    <font>
      <sz val="10"/>
      <name val="Times New Roman"/>
      <charset val="1"/>
    </font>
    <font>
      <sz val="10"/>
      <name val="宋体"/>
      <charset val="134"/>
    </font>
    <font>
      <sz val="10"/>
      <color rgb="FFFF000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4" borderId="8" applyNumberFormat="0" applyAlignment="0" applyProtection="0">
      <alignment vertical="center"/>
    </xf>
    <xf numFmtId="0" fontId="22" fillId="5" borderId="9" applyNumberFormat="0" applyAlignment="0" applyProtection="0">
      <alignment vertical="center"/>
    </xf>
    <xf numFmtId="0" fontId="23" fillId="5" borderId="8" applyNumberFormat="0" applyAlignment="0" applyProtection="0">
      <alignment vertical="center"/>
    </xf>
    <xf numFmtId="0" fontId="24" fillId="6"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30" fillId="33" borderId="0" applyNumberFormat="0" applyBorder="0" applyAlignment="0" applyProtection="0">
      <alignment vertical="center"/>
    </xf>
  </cellStyleXfs>
  <cellXfs count="29">
    <xf numFmtId="0" fontId="0" fillId="0" borderId="0" xfId="0">
      <alignment vertical="center"/>
    </xf>
    <xf numFmtId="0" fontId="1" fillId="2" borderId="0" xfId="0" applyFont="1" applyFill="1">
      <alignment vertical="center"/>
    </xf>
    <xf numFmtId="0" fontId="2" fillId="0" borderId="0" xfId="0" applyFont="1" applyFill="1" applyAlignment="1">
      <alignment vertical="center"/>
    </xf>
    <xf numFmtId="0" fontId="1" fillId="0" borderId="0" xfId="0" applyFont="1">
      <alignment vertical="center"/>
    </xf>
    <xf numFmtId="0" fontId="1" fillId="0" borderId="0" xfId="0" applyFont="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 fillId="0" borderId="3" xfId="0" applyFont="1" applyBorder="1" applyAlignment="1">
      <alignment horizontal="center" vertical="center"/>
    </xf>
    <xf numFmtId="0" fontId="9" fillId="0" borderId="3" xfId="0" applyFont="1" applyFill="1" applyBorder="1" applyAlignment="1">
      <alignment horizontal="center" vertical="top"/>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8" fillId="0" borderId="3" xfId="0" applyFont="1" applyFill="1" applyBorder="1" applyAlignment="1">
      <alignment horizontal="center" vertical="top" wrapText="1"/>
    </xf>
    <xf numFmtId="0" fontId="8" fillId="0" borderId="3" xfId="0" applyFont="1" applyFill="1" applyBorder="1" applyAlignment="1">
      <alignment horizontal="center" vertical="center"/>
    </xf>
    <xf numFmtId="0" fontId="0" fillId="0" borderId="3" xfId="0" applyFill="1" applyBorder="1" applyAlignment="1">
      <alignment horizontal="center" vertical="center"/>
    </xf>
    <xf numFmtId="0" fontId="3" fillId="0" borderId="4" xfId="0" applyFont="1" applyBorder="1" applyAlignment="1">
      <alignment horizontal="left" vertical="center"/>
    </xf>
    <xf numFmtId="0" fontId="4"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1" fillId="2" borderId="3" xfId="0" applyFont="1" applyFill="1" applyBorder="1" applyAlignment="1">
      <alignment horizontal="center" vertical="center"/>
    </xf>
    <xf numFmtId="0" fontId="1" fillId="0" borderId="3" xfId="0" applyFont="1" applyFill="1" applyBorder="1" applyAlignment="1">
      <alignment horizontal="center" vertical="center"/>
    </xf>
    <xf numFmtId="176" fontId="1" fillId="0" borderId="3" xfId="0" applyNumberFormat="1" applyFont="1" applyBorder="1" applyAlignment="1">
      <alignment horizontal="center" vertical="center"/>
    </xf>
    <xf numFmtId="0" fontId="9" fillId="0" borderId="3" xfId="0" applyFont="1" applyFill="1" applyBorder="1" applyAlignment="1" quotePrefix="1">
      <alignment horizontal="center" vertical="center" wrapText="1"/>
    </xf>
    <xf numFmtId="0" fontId="10" fillId="0" borderId="3"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pageSetUpPr fitToPage="1"/>
  </sheetPr>
  <dimension ref="A1:L23"/>
  <sheetViews>
    <sheetView tabSelected="1" view="pageBreakPreview" zoomScale="85" zoomScaleNormal="85" topLeftCell="A9" workbookViewId="0">
      <selection activeCell="J11" sqref="J11"/>
    </sheetView>
  </sheetViews>
  <sheetFormatPr defaultColWidth="8.725" defaultRowHeight="13.5"/>
  <cols>
    <col min="1" max="1" width="7.03333333333333" style="3" customWidth="1"/>
    <col min="2" max="2" width="5.33333333333333" style="3" customWidth="1"/>
    <col min="3" max="3" width="16.925" style="3" customWidth="1"/>
    <col min="4" max="4" width="26.2416666666667" style="3" customWidth="1"/>
    <col min="5" max="5" width="26.45" style="3" customWidth="1"/>
    <col min="6" max="6" width="34.25" style="3" customWidth="1"/>
    <col min="7" max="7" width="8.725" style="3" customWidth="1"/>
    <col min="8" max="8" width="28.6333333333333" style="3" customWidth="1"/>
    <col min="9" max="9" width="15.5666666666667" style="4" customWidth="1"/>
    <col min="10" max="10" width="10.375" style="3"/>
    <col min="11" max="11" width="10.3833333333333" style="3"/>
    <col min="12" max="12" width="12.3166666666667" style="3" customWidth="1"/>
    <col min="13" max="16384" width="8.725" style="3"/>
  </cols>
  <sheetData>
    <row r="1" ht="37" customHeight="1" spans="1:12">
      <c r="A1" s="5" t="s">
        <v>0</v>
      </c>
      <c r="B1" s="6"/>
      <c r="C1" s="6"/>
      <c r="D1" s="6"/>
      <c r="E1" s="6"/>
      <c r="F1" s="6"/>
      <c r="G1" s="6"/>
      <c r="H1" s="6"/>
      <c r="I1" s="6"/>
      <c r="J1" s="6"/>
      <c r="K1" s="6"/>
      <c r="L1" s="23"/>
    </row>
    <row r="2" s="1" customFormat="1" ht="51" customHeight="1" spans="1:12">
      <c r="A2" s="7" t="s">
        <v>1</v>
      </c>
      <c r="B2" s="8"/>
      <c r="C2" s="8"/>
      <c r="D2" s="8"/>
      <c r="E2" s="8"/>
      <c r="F2" s="8"/>
      <c r="G2" s="8"/>
      <c r="H2" s="8"/>
      <c r="I2" s="8"/>
      <c r="J2" s="8"/>
      <c r="K2" s="8"/>
      <c r="L2" s="24"/>
    </row>
    <row r="3" ht="146" customHeight="1" spans="1:12">
      <c r="A3" s="9" t="s">
        <v>2</v>
      </c>
      <c r="B3" s="10"/>
      <c r="C3" s="10"/>
      <c r="D3" s="10"/>
      <c r="E3" s="10"/>
      <c r="F3" s="10"/>
      <c r="G3" s="10"/>
      <c r="H3" s="10"/>
      <c r="I3" s="10"/>
      <c r="J3" s="10"/>
      <c r="K3" s="10"/>
      <c r="L3" s="25"/>
    </row>
    <row r="4" s="1" customFormat="1" ht="34" customHeight="1" spans="1:12">
      <c r="A4" s="11" t="s">
        <v>3</v>
      </c>
      <c r="B4" s="11" t="s">
        <v>4</v>
      </c>
      <c r="C4" s="11" t="s">
        <v>5</v>
      </c>
      <c r="D4" s="11" t="s">
        <v>6</v>
      </c>
      <c r="E4" s="11" t="s">
        <v>7</v>
      </c>
      <c r="F4" s="11" t="s">
        <v>8</v>
      </c>
      <c r="G4" s="11" t="s">
        <v>9</v>
      </c>
      <c r="H4" s="11" t="s">
        <v>10</v>
      </c>
      <c r="I4" s="11" t="s">
        <v>11</v>
      </c>
      <c r="J4" s="11" t="s">
        <v>12</v>
      </c>
      <c r="K4" s="11" t="s">
        <v>13</v>
      </c>
      <c r="L4" s="11" t="s">
        <v>14</v>
      </c>
    </row>
    <row r="5" s="1" customFormat="1" ht="34" customHeight="1" spans="1:12">
      <c r="A5" s="11"/>
      <c r="B5" s="12"/>
      <c r="C5" s="12">
        <v>43</v>
      </c>
      <c r="D5" s="13" t="s">
        <v>15</v>
      </c>
      <c r="E5" s="11"/>
      <c r="F5" s="11"/>
      <c r="G5" s="11"/>
      <c r="H5" s="11"/>
      <c r="I5" s="11"/>
      <c r="J5" s="26"/>
      <c r="K5" s="26"/>
      <c r="L5" s="26"/>
    </row>
    <row r="6" ht="58" customHeight="1" spans="1:12">
      <c r="A6" s="14">
        <v>1</v>
      </c>
      <c r="B6" s="14" t="s">
        <v>16</v>
      </c>
      <c r="C6" s="29" t="s">
        <v>17</v>
      </c>
      <c r="D6" s="13" t="s">
        <v>18</v>
      </c>
      <c r="E6" s="13" t="s">
        <v>19</v>
      </c>
      <c r="F6" s="13" t="s">
        <v>20</v>
      </c>
      <c r="G6" s="13" t="s">
        <v>21</v>
      </c>
      <c r="H6" s="13"/>
      <c r="I6" s="27">
        <v>138</v>
      </c>
      <c r="J6" s="28">
        <f>I6*0.95</f>
        <v>131.1</v>
      </c>
      <c r="K6" s="28">
        <f>J6*0.918</f>
        <v>120.3498</v>
      </c>
      <c r="L6" s="28">
        <f>J6*0.838</f>
        <v>109.8618</v>
      </c>
    </row>
    <row r="7" ht="61" customHeight="1" spans="1:12">
      <c r="A7" s="14"/>
      <c r="B7" s="14"/>
      <c r="C7" s="29" t="s">
        <v>22</v>
      </c>
      <c r="D7" s="13" t="s">
        <v>23</v>
      </c>
      <c r="E7" s="13"/>
      <c r="F7" s="13"/>
      <c r="G7" s="13" t="s">
        <v>21</v>
      </c>
      <c r="H7" s="13"/>
      <c r="I7" s="27"/>
      <c r="J7" s="28">
        <f>J6*0.25</f>
        <v>32.775</v>
      </c>
      <c r="K7" s="28">
        <f t="shared" ref="K7:K23" si="0">J7*0.918</f>
        <v>30.08745</v>
      </c>
      <c r="L7" s="28">
        <f t="shared" ref="L7:L23" si="1">J7*0.838</f>
        <v>27.46545</v>
      </c>
    </row>
    <row r="8" ht="59" customHeight="1" spans="1:12">
      <c r="A8" s="14">
        <v>2</v>
      </c>
      <c r="B8" s="14" t="s">
        <v>16</v>
      </c>
      <c r="C8" s="29" t="s">
        <v>24</v>
      </c>
      <c r="D8" s="13" t="s">
        <v>25</v>
      </c>
      <c r="E8" s="13" t="s">
        <v>26</v>
      </c>
      <c r="F8" s="13" t="s">
        <v>20</v>
      </c>
      <c r="G8" s="13" t="s">
        <v>21</v>
      </c>
      <c r="H8" s="13" t="s">
        <v>27</v>
      </c>
      <c r="I8" s="27">
        <v>328</v>
      </c>
      <c r="J8" s="28">
        <f>I8*0.95</f>
        <v>311.6</v>
      </c>
      <c r="K8" s="28">
        <f t="shared" si="0"/>
        <v>286.0488</v>
      </c>
      <c r="L8" s="28">
        <f t="shared" si="1"/>
        <v>261.1208</v>
      </c>
    </row>
    <row r="9" ht="69" customHeight="1" spans="1:12">
      <c r="A9" s="14"/>
      <c r="B9" s="14"/>
      <c r="C9" s="29" t="s">
        <v>28</v>
      </c>
      <c r="D9" s="13" t="s">
        <v>29</v>
      </c>
      <c r="E9" s="15"/>
      <c r="F9" s="15"/>
      <c r="G9" s="13" t="s">
        <v>21</v>
      </c>
      <c r="H9" s="15"/>
      <c r="I9" s="27"/>
      <c r="J9" s="28">
        <f>J8*0.25</f>
        <v>77.9</v>
      </c>
      <c r="K9" s="28">
        <f t="shared" si="0"/>
        <v>71.5122</v>
      </c>
      <c r="L9" s="28">
        <f t="shared" si="1"/>
        <v>65.2802</v>
      </c>
    </row>
    <row r="10" ht="119" customHeight="1" spans="1:12">
      <c r="A10" s="14">
        <v>3</v>
      </c>
      <c r="B10" s="14" t="s">
        <v>16</v>
      </c>
      <c r="C10" s="29" t="s">
        <v>30</v>
      </c>
      <c r="D10" s="13" t="s">
        <v>31</v>
      </c>
      <c r="E10" s="13" t="s">
        <v>32</v>
      </c>
      <c r="F10" s="13" t="s">
        <v>20</v>
      </c>
      <c r="G10" s="13" t="s">
        <v>33</v>
      </c>
      <c r="H10" s="16"/>
      <c r="I10" s="27">
        <v>217</v>
      </c>
      <c r="J10" s="28">
        <f>I10*0.95</f>
        <v>206.15</v>
      </c>
      <c r="K10" s="28">
        <f t="shared" si="0"/>
        <v>189.2457</v>
      </c>
      <c r="L10" s="28">
        <f t="shared" si="1"/>
        <v>172.7537</v>
      </c>
    </row>
    <row r="11" ht="26" customHeight="1" spans="1:12">
      <c r="A11" s="14"/>
      <c r="B11" s="14"/>
      <c r="C11" s="29" t="s">
        <v>34</v>
      </c>
      <c r="D11" s="13" t="s">
        <v>35</v>
      </c>
      <c r="E11" s="14"/>
      <c r="F11" s="13"/>
      <c r="G11" s="13" t="s">
        <v>33</v>
      </c>
      <c r="H11" s="16"/>
      <c r="I11" s="27"/>
      <c r="J11" s="28">
        <f>J10*0.25</f>
        <v>51.5375</v>
      </c>
      <c r="K11" s="28">
        <f t="shared" si="0"/>
        <v>47.311425</v>
      </c>
      <c r="L11" s="28">
        <f t="shared" si="1"/>
        <v>43.188425</v>
      </c>
    </row>
    <row r="12" ht="47" customHeight="1" spans="1:12">
      <c r="A12" s="14">
        <v>4</v>
      </c>
      <c r="B12" s="14" t="s">
        <v>16</v>
      </c>
      <c r="C12" s="29" t="s">
        <v>36</v>
      </c>
      <c r="D12" s="13" t="s">
        <v>37</v>
      </c>
      <c r="E12" s="13" t="s">
        <v>38</v>
      </c>
      <c r="F12" s="13" t="s">
        <v>20</v>
      </c>
      <c r="G12" s="13" t="s">
        <v>33</v>
      </c>
      <c r="H12" s="13" t="s">
        <v>39</v>
      </c>
      <c r="I12" s="27">
        <v>407</v>
      </c>
      <c r="J12" s="28">
        <f>I12*0.95</f>
        <v>386.65</v>
      </c>
      <c r="K12" s="28">
        <f t="shared" si="0"/>
        <v>354.9447</v>
      </c>
      <c r="L12" s="28">
        <f t="shared" si="1"/>
        <v>324.0127</v>
      </c>
    </row>
    <row r="13" ht="47" customHeight="1" spans="1:12">
      <c r="A13" s="14"/>
      <c r="B13" s="14"/>
      <c r="C13" s="29" t="s">
        <v>40</v>
      </c>
      <c r="D13" s="13" t="s">
        <v>41</v>
      </c>
      <c r="E13" s="13"/>
      <c r="F13" s="13"/>
      <c r="G13" s="13" t="s">
        <v>33</v>
      </c>
      <c r="H13" s="13"/>
      <c r="I13" s="27"/>
      <c r="J13" s="28">
        <f>J12*0.25</f>
        <v>96.6625</v>
      </c>
      <c r="K13" s="28">
        <f t="shared" si="0"/>
        <v>88.736175</v>
      </c>
      <c r="L13" s="28">
        <f t="shared" si="1"/>
        <v>81.003175</v>
      </c>
    </row>
    <row r="14" ht="45" customHeight="1" spans="1:12">
      <c r="A14" s="14">
        <v>5</v>
      </c>
      <c r="B14" s="17" t="s">
        <v>16</v>
      </c>
      <c r="C14" s="30" t="s">
        <v>42</v>
      </c>
      <c r="D14" s="18" t="s">
        <v>43</v>
      </c>
      <c r="E14" s="13" t="s">
        <v>44</v>
      </c>
      <c r="F14" s="13" t="s">
        <v>45</v>
      </c>
      <c r="G14" s="13" t="s">
        <v>46</v>
      </c>
      <c r="H14" s="19"/>
      <c r="I14" s="27">
        <v>245</v>
      </c>
      <c r="J14" s="28">
        <f>I14*0.95</f>
        <v>232.75</v>
      </c>
      <c r="K14" s="28">
        <f t="shared" si="0"/>
        <v>213.6645</v>
      </c>
      <c r="L14" s="28">
        <f t="shared" si="1"/>
        <v>195.0445</v>
      </c>
    </row>
    <row r="15" s="2" customFormat="1" ht="40" customHeight="1" spans="1:12">
      <c r="A15" s="14"/>
      <c r="B15" s="17"/>
      <c r="C15" s="30" t="s">
        <v>47</v>
      </c>
      <c r="D15" s="18" t="s">
        <v>48</v>
      </c>
      <c r="E15" s="13"/>
      <c r="F15" s="13"/>
      <c r="G15" s="13" t="s">
        <v>46</v>
      </c>
      <c r="H15" s="19"/>
      <c r="I15" s="27"/>
      <c r="J15" s="28">
        <f>J14*0.25</f>
        <v>58.1875</v>
      </c>
      <c r="K15" s="28">
        <f t="shared" si="0"/>
        <v>53.416125</v>
      </c>
      <c r="L15" s="28">
        <f t="shared" si="1"/>
        <v>48.761125</v>
      </c>
    </row>
    <row r="16" ht="38" customHeight="1" spans="1:12">
      <c r="A16" s="14">
        <v>6</v>
      </c>
      <c r="B16" s="17" t="s">
        <v>16</v>
      </c>
      <c r="C16" s="30" t="s">
        <v>49</v>
      </c>
      <c r="D16" s="18" t="s">
        <v>50</v>
      </c>
      <c r="E16" s="13" t="s">
        <v>51</v>
      </c>
      <c r="F16" s="13" t="s">
        <v>52</v>
      </c>
      <c r="G16" s="13" t="s">
        <v>46</v>
      </c>
      <c r="H16" s="20"/>
      <c r="I16" s="27">
        <v>155</v>
      </c>
      <c r="J16" s="28">
        <f>I16*0.95</f>
        <v>147.25</v>
      </c>
      <c r="K16" s="28">
        <f t="shared" si="0"/>
        <v>135.1755</v>
      </c>
      <c r="L16" s="28">
        <f t="shared" si="1"/>
        <v>123.3955</v>
      </c>
    </row>
    <row r="17" ht="23" customHeight="1" spans="1:12">
      <c r="A17" s="14"/>
      <c r="B17" s="17"/>
      <c r="C17" s="30" t="s">
        <v>53</v>
      </c>
      <c r="D17" s="18" t="s">
        <v>54</v>
      </c>
      <c r="E17" s="13"/>
      <c r="F17" s="13"/>
      <c r="G17" s="13" t="s">
        <v>46</v>
      </c>
      <c r="H17" s="20"/>
      <c r="I17" s="27"/>
      <c r="J17" s="28">
        <f>J16*0.25</f>
        <v>36.8125</v>
      </c>
      <c r="K17" s="28">
        <f t="shared" si="0"/>
        <v>33.793875</v>
      </c>
      <c r="L17" s="28">
        <f t="shared" si="1"/>
        <v>30.848875</v>
      </c>
    </row>
    <row r="18" ht="36" spans="1:12">
      <c r="A18" s="14">
        <v>7</v>
      </c>
      <c r="B18" s="17" t="s">
        <v>55</v>
      </c>
      <c r="C18" s="30" t="s">
        <v>56</v>
      </c>
      <c r="D18" s="18" t="s">
        <v>57</v>
      </c>
      <c r="E18" s="13" t="s">
        <v>58</v>
      </c>
      <c r="F18" s="13" t="s">
        <v>59</v>
      </c>
      <c r="G18" s="13" t="s">
        <v>33</v>
      </c>
      <c r="H18" s="13"/>
      <c r="I18" s="27">
        <v>1275</v>
      </c>
      <c r="J18" s="28">
        <f>I18*0.95</f>
        <v>1211.25</v>
      </c>
      <c r="K18" s="28">
        <f t="shared" si="0"/>
        <v>1111.9275</v>
      </c>
      <c r="L18" s="28">
        <f t="shared" si="1"/>
        <v>1015.0275</v>
      </c>
    </row>
    <row r="19" ht="32" customHeight="1" spans="1:12">
      <c r="A19" s="14"/>
      <c r="B19" s="17"/>
      <c r="C19" s="30" t="s">
        <v>60</v>
      </c>
      <c r="D19" s="18" t="s">
        <v>61</v>
      </c>
      <c r="E19" s="13"/>
      <c r="F19" s="13"/>
      <c r="G19" s="13" t="s">
        <v>33</v>
      </c>
      <c r="H19" s="13"/>
      <c r="I19" s="27"/>
      <c r="J19" s="28">
        <f>J18*0.25</f>
        <v>302.8125</v>
      </c>
      <c r="K19" s="28">
        <f t="shared" si="0"/>
        <v>277.981875</v>
      </c>
      <c r="L19" s="28">
        <f t="shared" si="1"/>
        <v>253.756875</v>
      </c>
    </row>
    <row r="20" ht="36" spans="1:12">
      <c r="A20" s="14">
        <v>8</v>
      </c>
      <c r="B20" s="14" t="s">
        <v>16</v>
      </c>
      <c r="C20" s="29" t="s">
        <v>62</v>
      </c>
      <c r="D20" s="13" t="s">
        <v>63</v>
      </c>
      <c r="E20" s="13" t="s">
        <v>64</v>
      </c>
      <c r="F20" s="13" t="s">
        <v>65</v>
      </c>
      <c r="G20" s="21" t="s">
        <v>66</v>
      </c>
      <c r="H20" s="13" t="s">
        <v>67</v>
      </c>
      <c r="I20" s="27">
        <v>124</v>
      </c>
      <c r="J20" s="28">
        <f>I20*0.95</f>
        <v>117.8</v>
      </c>
      <c r="K20" s="28">
        <f t="shared" si="0"/>
        <v>108.1404</v>
      </c>
      <c r="L20" s="28">
        <f t="shared" si="1"/>
        <v>98.7164</v>
      </c>
    </row>
    <row r="21" ht="20" customHeight="1" spans="1:12">
      <c r="A21" s="14"/>
      <c r="B21" s="14"/>
      <c r="C21" s="29" t="s">
        <v>68</v>
      </c>
      <c r="D21" s="13" t="s">
        <v>69</v>
      </c>
      <c r="E21" s="13"/>
      <c r="F21" s="13"/>
      <c r="G21" s="21" t="s">
        <v>66</v>
      </c>
      <c r="H21" s="13"/>
      <c r="I21" s="27"/>
      <c r="J21" s="28">
        <f>J20*0.25</f>
        <v>29.45</v>
      </c>
      <c r="K21" s="28">
        <f t="shared" si="0"/>
        <v>27.0351</v>
      </c>
      <c r="L21" s="28">
        <f t="shared" si="1"/>
        <v>24.6791</v>
      </c>
    </row>
    <row r="22" ht="41" customHeight="1" spans="1:12">
      <c r="A22" s="14">
        <v>9</v>
      </c>
      <c r="B22" s="14" t="s">
        <v>16</v>
      </c>
      <c r="C22" s="29" t="s">
        <v>70</v>
      </c>
      <c r="D22" s="13" t="s">
        <v>71</v>
      </c>
      <c r="E22" s="14" t="s">
        <v>72</v>
      </c>
      <c r="F22" s="13" t="s">
        <v>73</v>
      </c>
      <c r="G22" s="21" t="s">
        <v>66</v>
      </c>
      <c r="H22" s="13"/>
      <c r="I22" s="27">
        <v>33</v>
      </c>
      <c r="J22" s="28">
        <f>I22*0.95</f>
        <v>31.35</v>
      </c>
      <c r="K22" s="28">
        <f t="shared" si="0"/>
        <v>28.7793</v>
      </c>
      <c r="L22" s="28">
        <f t="shared" si="1"/>
        <v>26.2713</v>
      </c>
    </row>
    <row r="23" ht="22" customHeight="1" spans="1:12">
      <c r="A23" s="14"/>
      <c r="B23" s="14"/>
      <c r="C23" s="29" t="s">
        <v>74</v>
      </c>
      <c r="D23" s="13" t="s">
        <v>75</v>
      </c>
      <c r="E23" s="22"/>
      <c r="F23" s="22"/>
      <c r="G23" s="21" t="s">
        <v>66</v>
      </c>
      <c r="H23" s="22"/>
      <c r="I23" s="27"/>
      <c r="J23" s="28">
        <f>J22*0.25</f>
        <v>7.8375</v>
      </c>
      <c r="K23" s="28">
        <f t="shared" si="0"/>
        <v>7.194825</v>
      </c>
      <c r="L23" s="28">
        <f t="shared" si="1"/>
        <v>6.567825</v>
      </c>
    </row>
  </sheetData>
  <mergeCells count="21">
    <mergeCell ref="A1:L1"/>
    <mergeCell ref="A2:L2"/>
    <mergeCell ref="A3:L3"/>
    <mergeCell ref="A6:A7"/>
    <mergeCell ref="A8:A9"/>
    <mergeCell ref="A10:A11"/>
    <mergeCell ref="A12:A13"/>
    <mergeCell ref="A14:A15"/>
    <mergeCell ref="A16:A17"/>
    <mergeCell ref="A18:A19"/>
    <mergeCell ref="A20:A21"/>
    <mergeCell ref="A22:A23"/>
    <mergeCell ref="B6:B7"/>
    <mergeCell ref="B8:B9"/>
    <mergeCell ref="B10:B11"/>
    <mergeCell ref="B12:B13"/>
    <mergeCell ref="B14:B15"/>
    <mergeCell ref="B16:B17"/>
    <mergeCell ref="B18:B19"/>
    <mergeCell ref="B20:B21"/>
    <mergeCell ref="B22:B23"/>
  </mergeCells>
  <pageMargins left="0.393055555555556" right="0.393055555555556" top="0.393055555555556" bottom="0.393055555555556" header="0.5" footer="0.5"/>
  <pageSetup paperSize="9" scale="70" fitToHeight="0" orientation="landscape" horizontalDpi="600"/>
  <headerFooter>
    <oddFooter>&amp;C第 &amp;P 页，共 &amp;N 页</oddFooter>
  </headerFooter>
  <rowBreaks count="3" manualBreakCount="3">
    <brk id="23" max="255" man="1"/>
    <brk id="25" max="16383" man="1"/>
    <brk id="30"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中医骨伤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yhp</dc:creator>
  <cp:lastModifiedBy>医药价格和采购管理科03</cp:lastModifiedBy>
  <dcterms:created xsi:type="dcterms:W3CDTF">2025-05-06T02:39:00Z</dcterms:created>
  <dcterms:modified xsi:type="dcterms:W3CDTF">2025-07-11T07:34:35Z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A17BA9F5EFE748B0B67DDF4AF5C942D0_13</vt:lpwstr>
  </property>
  <property fmtid="{D5CDD505-2E9C-101B-9397-08002B2CF9AE}" pid="3" name="KSOProductBuildVer">
    <vt:lpwstr>2052-12.8.2.19823</vt:lpwstr>
  </property>
</Properties>
</file>