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拟新增泌尿系统类医疗服务价格项目表" sheetId="8" r:id="rId1"/>
  </sheets>
  <definedNames>
    <definedName name="_xlnm._FilterDatabase" localSheetId="0" hidden="1">拟新增泌尿系统类医疗服务价格项目表!$A$5:$O$146</definedName>
    <definedName name="_xlnm.Print_Titles" localSheetId="0">拟新增泌尿系统类医疗服务价格项目表!$3:$5</definedName>
    <definedName name="_xlnm.Print_Area" localSheetId="0">拟新增泌尿系统类医疗服务价格项目表!$A$1:$O$146</definedName>
  </definedNames>
  <calcPr calcId="144525"/>
</workbook>
</file>

<file path=xl/sharedStrings.xml><?xml version="1.0" encoding="utf-8"?>
<sst xmlns="http://schemas.openxmlformats.org/spreadsheetml/2006/main" count="854" uniqueCount="567">
  <si>
    <t>附件1</t>
  </si>
  <si>
    <t>拟整合规范泌尿系统类医疗服务项目价格表</t>
  </si>
  <si>
    <t>序号</t>
  </si>
  <si>
    <t>财务分类</t>
  </si>
  <si>
    <t>国家项目医保代码</t>
  </si>
  <si>
    <t>山西价格项目编码</t>
  </si>
  <si>
    <t>项目名称</t>
  </si>
  <si>
    <t>服务产出</t>
  </si>
  <si>
    <t>价格构成</t>
  </si>
  <si>
    <t>计价单位</t>
  </si>
  <si>
    <t>价格（元）</t>
  </si>
  <si>
    <t>计价说明</t>
  </si>
  <si>
    <t>一类</t>
  </si>
  <si>
    <t>二类</t>
  </si>
  <si>
    <t>三类</t>
  </si>
  <si>
    <t>省级</t>
  </si>
  <si>
    <t>市级</t>
  </si>
  <si>
    <t>省、市级</t>
  </si>
  <si>
    <t>县级</t>
  </si>
  <si>
    <t>D</t>
  </si>
  <si>
    <t>012411000010000</t>
  </si>
  <si>
    <t>肾盂内压检查费</t>
  </si>
  <si>
    <t>通过各种方式测定肾盂内压，辅助判断肾盂输尿管连接部是否存在梗阻。</t>
  </si>
  <si>
    <t>所定价格涵盖放置导管、注射、观察记录、出具报告、处理用物等步骤所需的人力资源和基本物质资源消耗。</t>
  </si>
  <si>
    <t>次</t>
  </si>
  <si>
    <r>
      <rPr>
        <sz val="14"/>
        <rFont val="宋体"/>
        <charset val="134"/>
      </rPr>
      <t>“</t>
    </r>
    <r>
      <rPr>
        <sz val="14"/>
        <rFont val="方正书宋_GBK"/>
        <charset val="0"/>
      </rPr>
      <t>次</t>
    </r>
    <r>
      <rPr>
        <sz val="14"/>
        <rFont val="Times New Roman"/>
        <charset val="134"/>
      </rPr>
      <t>”</t>
    </r>
    <r>
      <rPr>
        <sz val="14"/>
        <rFont val="方正书宋_GBK"/>
        <charset val="0"/>
      </rPr>
      <t>指双侧，单侧检查按</t>
    </r>
    <r>
      <rPr>
        <sz val="14"/>
        <rFont val="Times New Roman"/>
        <charset val="134"/>
      </rPr>
      <t>50%</t>
    </r>
    <r>
      <rPr>
        <sz val="14"/>
        <rFont val="方正书宋_GBK"/>
        <charset val="0"/>
      </rPr>
      <t>收取</t>
    </r>
  </si>
  <si>
    <t>012411000020000</t>
  </si>
  <si>
    <t>尿流动力学检查费</t>
  </si>
  <si>
    <t>通过各种方式对尿路功能状态进行评估，辅助诊断尿路功能障碍性疾病。</t>
  </si>
  <si>
    <t>所定价格涵盖检测尿流率与动力学、出具报告、处理用物等步骤所需的人力资源和基本物质资源消耗。</t>
  </si>
  <si>
    <t>012411000030000</t>
  </si>
  <si>
    <t>泌尿系镜检查费（肾镜）</t>
  </si>
  <si>
    <t>通过肾镜观察和诊断泌尿系统疾病。</t>
  </si>
  <si>
    <t>所定价格涵盖消毒、插管、扩张通道、观察、出具报告、处理用物、必要时穿刺等步骤所需的人力资源和基本物质资源消耗。</t>
  </si>
  <si>
    <t>单侧</t>
  </si>
  <si>
    <t>012411000040000</t>
  </si>
  <si>
    <t>泌尿系镜检查费（输尿管镜）</t>
  </si>
  <si>
    <t>通过输尿管镜观察和诊断泌尿系统疾病。</t>
  </si>
  <si>
    <t>所定价格涵盖消毒、插管、扩张通道、观察、出具报告、处理用物等步骤所需的人力资源和基本物质资源消耗。</t>
  </si>
  <si>
    <t>012411000040001</t>
  </si>
  <si>
    <r>
      <rPr>
        <sz val="14"/>
        <rFont val="宋体"/>
        <charset val="134"/>
      </rPr>
      <t>311000020</t>
    </r>
    <r>
      <rPr>
        <sz val="14"/>
        <rFont val="汉仪书宋二S"/>
        <charset val="134"/>
      </rPr>
      <t>①</t>
    </r>
  </si>
  <si>
    <t>泌尿系镜检查费（输尿管镜）-精囊镜检查</t>
  </si>
  <si>
    <t>012411000050000</t>
  </si>
  <si>
    <t>泌尿系镜检查费（膀胱镜尿道镜）</t>
  </si>
  <si>
    <t>通过膀胱镜尿道镜观察和诊断泌尿系统疾病。</t>
  </si>
  <si>
    <t>012412000010000</t>
  </si>
  <si>
    <t>性刺激勃起检查费</t>
  </si>
  <si>
    <t>通过各种方式对患者在各类性刺激环境下勃起次数、持续时间、硬度分级等情况进行监测。</t>
  </si>
  <si>
    <t>所定价格涵盖消毒、设备准备、刺激、监测、读取结果、出具报告、处理用物等步骤所需的人力资源和基本物质资源消耗。</t>
  </si>
  <si>
    <t>012412000020000</t>
  </si>
  <si>
    <t>阴茎勃起检查费</t>
  </si>
  <si>
    <t>对患者夜间或模拟夜间环境下勃起次数、持续时间、硬度分级等情况进行监测。</t>
  </si>
  <si>
    <t>所定价格涵盖消毒、设备准备、监测、读取结果、出具报告、处理用物等步骤所需的人力资源和基本物质资源消耗。</t>
  </si>
  <si>
    <t>012412000030000</t>
  </si>
  <si>
    <t>阴茎超声血流图检查费</t>
  </si>
  <si>
    <t>对患者阴茎海绵体内血流情况进行检测。</t>
  </si>
  <si>
    <t>所定价格涵盖消毒、设备准备、检测、诊断、出具报告、处理用物等步骤所需的人力资源和基本物质资源消耗。</t>
  </si>
  <si>
    <t>E</t>
  </si>
  <si>
    <t>012412000040000</t>
  </si>
  <si>
    <t>阴茎勃起神经检查费</t>
  </si>
  <si>
    <t>通过各种方式对患者勃起相关神经进行检测。</t>
  </si>
  <si>
    <t>所定价格涵盖消毒、设备准备、检测、读取结果、出具报告、处理用物等步骤所需的人力资源和基本物质资源消耗。</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</si>
  <si>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</si>
  <si>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</si>
  <si>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</si>
  <si>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</si>
  <si>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本项目中的“监测”指：血温、血压、在线清除率、血容量监测，医院未完成全部四项监测事项的，每项减收5元。</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</si>
  <si>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</si>
  <si>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</si>
  <si>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</si>
  <si>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</si>
  <si>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</si>
  <si>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</si>
  <si>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</si>
  <si>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</si>
  <si>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</si>
  <si>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</si>
  <si>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14"/>
        <rFont val="宋体"/>
        <charset val="134"/>
      </rPr>
      <t>通过吸附原理</t>
    </r>
    <r>
      <rPr>
        <sz val="14"/>
        <rFont val="Times New Roman"/>
        <charset val="134"/>
      </rPr>
      <t>‌</t>
    </r>
    <r>
      <rPr>
        <sz val="14"/>
        <rFont val="宋体"/>
        <charset val="134"/>
      </rPr>
      <t>直接结合血液中的中大分子及蛋白结合毒素。</t>
    </r>
  </si>
  <si>
    <t>所定价格涵盖消毒、穿刺、建立通路、连接管路、参数设置、血液灌流、回输、封管、处理用物等步骤所需的人力资源和基本物质资源消耗。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</si>
  <si>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</si>
  <si>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</si>
  <si>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</si>
  <si>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</si>
  <si>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013110000060000</t>
  </si>
  <si>
    <t>血浆置换费</t>
  </si>
  <si>
    <t>分离血浆、用置换液置换含有有害物质的血浆。</t>
  </si>
  <si>
    <t>所定价格涵盖消毒、穿刺、连接管路、血浆分离置换、回输、去除装置、处理用物等步骤所需的人力资源和基本物质资源消耗。</t>
  </si>
  <si>
    <t>013110000060001</t>
  </si>
  <si>
    <t>310800008-1</t>
  </si>
  <si>
    <t>血浆置换费-双重血浆置换（加收）</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</si>
  <si>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</si>
  <si>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</si>
  <si>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</si>
  <si>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</si>
  <si>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</si>
  <si>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</si>
  <si>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</si>
  <si>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</si>
  <si>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小时</t>
  </si>
  <si>
    <t>013110000080001</t>
  </si>
  <si>
    <t>311000011-1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</si>
  <si>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</si>
  <si>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</si>
  <si>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</si>
  <si>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</si>
  <si>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</si>
  <si>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</si>
  <si>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</si>
  <si>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</si>
  <si>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</si>
  <si>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</si>
  <si>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</si>
  <si>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</si>
  <si>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</si>
  <si>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同一住院周期，训练总时长超过6小时的，按6小时收费。</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</si>
  <si>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</si>
  <si>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</si>
  <si>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</si>
  <si>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</si>
  <si>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</si>
  <si>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</si>
  <si>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</si>
  <si>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</si>
  <si>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</si>
  <si>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</si>
  <si>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</si>
  <si>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</si>
  <si>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</si>
  <si>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</si>
  <si>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</si>
  <si>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</si>
  <si>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</si>
  <si>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</si>
  <si>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013311000010000</t>
  </si>
  <si>
    <t>腹膜透析置管费</t>
  </si>
  <si>
    <t>通过各种方式放置腹膜透析导管。</t>
  </si>
  <si>
    <t>所定价格涵盖消毒、切开、穿刺或分离、置管、试水通畅、缝合、处理用物等步骤所需的人力资源和基本物质资源消耗。</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</si>
  <si>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</si>
  <si>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</si>
  <si>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</si>
  <si>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</si>
  <si>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</si>
  <si>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</si>
  <si>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</si>
  <si>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</si>
  <si>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</si>
  <si>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</si>
  <si>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</si>
  <si>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</si>
  <si>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</si>
  <si>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</si>
  <si>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</si>
  <si>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G</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</si>
  <si>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</si>
  <si>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</si>
  <si>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</si>
  <si>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</si>
  <si>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</si>
  <si>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</si>
  <si>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</si>
  <si>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</si>
  <si>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</si>
  <si>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t>013110000190000</t>
  </si>
  <si>
    <t>体外冲击波碎石费</t>
  </si>
  <si>
    <t>通过冲击波聚焦能量，裂解尿路结石，便于结石排出。</t>
  </si>
  <si>
    <t>所定价格涵盖体位摆放、机器校准、能量释放、结石裂解、排出体外等步骤所需的人力资源和基本物质资源消耗。</t>
  </si>
  <si>
    <t>4次以上（含4次）不得收费</t>
  </si>
  <si>
    <t>013110000200000</t>
  </si>
  <si>
    <t>泌尿系镜下治疗费（常规）</t>
  </si>
  <si>
    <t>通过置物、取物等方式对泌尿系统及男性生殖系统病灶进行治疗。</t>
  </si>
  <si>
    <t>所定价格涵盖消毒、下镜、治疗、撤镜等步骤所需的人力资源和基本物质资源消耗。（不含泌尿系镜下检查）</t>
  </si>
  <si>
    <t>同时行常规治疗和特殊治疗的，按照“泌尿系镜下治疗费（特殊）”收取。</t>
  </si>
  <si>
    <t>013110000210000</t>
  </si>
  <si>
    <t>泌尿系镜下治疗费（特殊）</t>
  </si>
  <si>
    <t>通过电凝、冷冻、蒸汽、射频、微波等各种物理方式对泌尿系统及男性生殖系统病灶进行治疗。</t>
  </si>
  <si>
    <t>所定价格涵盖消毒、下镜、治疗、取出、撤镜等步骤所需的人力资源和基本物质资源消耗。（不含泌尿系镜下检查）</t>
  </si>
  <si>
    <t>1.同一治疗位置使用多种能量源只可收取一次。
2.同时行常规治疗和特殊治疗的，按照“泌尿系镜下治疗费（特殊）”收取。</t>
  </si>
  <si>
    <t>013311000040000</t>
  </si>
  <si>
    <t>泌尿系异物取出费</t>
  </si>
  <si>
    <t>通过手术从下尿路取出异物。</t>
  </si>
  <si>
    <t>所定价格涵盖手术计划、术区准备、消毒、取出异物、缝合、处理用物等步骤所需的人力资源和基本物质资源消耗。</t>
  </si>
  <si>
    <t>本项目中的“上尿路”指：肾脏及输尿管。</t>
  </si>
  <si>
    <t>013311000040001</t>
  </si>
  <si>
    <t>331104005-1</t>
  </si>
  <si>
    <t>泌尿系异物取出费-上尿路（加收）</t>
  </si>
  <si>
    <t>013311000050000</t>
  </si>
  <si>
    <t>泌尿系取石费</t>
  </si>
  <si>
    <t>通过手术从下尿路取出结石。</t>
  </si>
  <si>
    <t>所定价格涵盖手术计划、术区准备、消毒、取石、缝合、处理用物等步骤所需的人力资源和基本物质资源消耗。</t>
  </si>
  <si>
    <t>013311000050001</t>
  </si>
  <si>
    <t>331103001-1</t>
  </si>
  <si>
    <t>泌尿系取石费-上尿路（加收）</t>
  </si>
  <si>
    <t>013311000060000</t>
  </si>
  <si>
    <t>泌尿系造瘘费</t>
  </si>
  <si>
    <t>通过手术建立泌尿系与皮肤的瘘道。</t>
  </si>
  <si>
    <t>所定价格涵盖手术计划、术区准备、消毒、穿刺、建立瘘道、引流、缝合、处理用物等步骤所需的人力资源和基本物质资源消耗。</t>
  </si>
  <si>
    <t>013311000060001</t>
  </si>
  <si>
    <t>3311030005-1</t>
  </si>
  <si>
    <t>泌尿系造瘘费-上尿路（加收）</t>
  </si>
  <si>
    <t>013311000070000</t>
  </si>
  <si>
    <t>泌尿道瘘修补费</t>
  </si>
  <si>
    <t>通过手术修补消化系统、生殖系统与泌尿系统之间的瘘道。</t>
  </si>
  <si>
    <t>所定价格涵盖手术计划、术区准备、消毒、切开、修补、重建、缝合、处理用物等步骤所需的人力资源和基本物质资源消耗。</t>
  </si>
  <si>
    <t>013311000070100</t>
  </si>
  <si>
    <r>
      <rPr>
        <sz val="14"/>
        <rFont val="宋体"/>
        <charset val="134"/>
      </rPr>
      <t>331104018</t>
    </r>
    <r>
      <rPr>
        <sz val="14"/>
        <rFont val="汉仪书宋二S"/>
        <charset val="134"/>
      </rPr>
      <t>①</t>
    </r>
  </si>
  <si>
    <t>泌尿道瘘修补费-膀胱子宫瘘修补（扩展）</t>
  </si>
  <si>
    <t>013311000071100</t>
  </si>
  <si>
    <r>
      <rPr>
        <sz val="14"/>
        <rFont val="宋体"/>
        <charset val="134"/>
      </rPr>
      <t>331104018</t>
    </r>
    <r>
      <rPr>
        <sz val="14"/>
        <rFont val="汉仪书宋二S"/>
        <charset val="134"/>
      </rPr>
      <t>②</t>
    </r>
  </si>
  <si>
    <t>泌尿道瘘修补费-膀胱阴道瘘修补（扩展）</t>
  </si>
  <si>
    <t>013311000080000</t>
  </si>
  <si>
    <t>肾穿刺费</t>
  </si>
  <si>
    <t>通过手术穿刺肾脏进行治疗。</t>
  </si>
  <si>
    <t>所定价格涵盖手术计划、术区准备、消毒、穿刺、闭合通路、处理用物等步骤所需的人力资源和基本物质资源消耗。</t>
  </si>
  <si>
    <t>013311000080001</t>
  </si>
  <si>
    <t>311000015-1</t>
  </si>
  <si>
    <t>肾穿刺费-肾周脓肿引流（加收）</t>
  </si>
  <si>
    <t>013311000080100</t>
  </si>
  <si>
    <r>
      <rPr>
        <sz val="14"/>
        <rFont val="宋体"/>
        <charset val="134"/>
      </rPr>
      <t>3110000015</t>
    </r>
    <r>
      <rPr>
        <sz val="14"/>
        <rFont val="汉仪书宋二S"/>
        <charset val="134"/>
      </rPr>
      <t>①</t>
    </r>
  </si>
  <si>
    <t>肾穿刺费-肾封闭（扩展）</t>
  </si>
  <si>
    <t>013311000090000</t>
  </si>
  <si>
    <t>肾周围淋巴管剥脱费</t>
  </si>
  <si>
    <t>通过手术结扎肾周围淋巴管。</t>
  </si>
  <si>
    <t>所定价格涵盖手术计划、术区准备、消毒、探查、淋巴管剥脱、创面检查、关闭、结扎、缝合、处理用物等步骤所需的人力资源和基本物质资源消耗。</t>
  </si>
  <si>
    <t>013311000100000</t>
  </si>
  <si>
    <t>肾包膜剥脱费</t>
  </si>
  <si>
    <t>通过手术剥脱肾包膜。</t>
  </si>
  <si>
    <t>所定价格涵盖手术计划、术区准备、切开、探查、剥除、检查、关闭、缝合、处理用物等步骤所需的人力资源和基本物质资源消耗。</t>
  </si>
  <si>
    <t>013311000110000</t>
  </si>
  <si>
    <t>融合肾分解费</t>
  </si>
  <si>
    <t>通过手术解除两肾粘连。</t>
  </si>
  <si>
    <t>所定价格涵盖手术计划、术区准备、切开、分离、检查和处理并发症、包扎、缝合、处理用物等步骤所需的人力资源和基本物质资源消耗。</t>
  </si>
  <si>
    <t>013311000120000</t>
  </si>
  <si>
    <t>肾修补费</t>
  </si>
  <si>
    <t>通过手术将破裂肾脏止血、缝合。</t>
  </si>
  <si>
    <t>所定价格涵盖手术计划、术区准备、消毒、探查、血肿清除、止血、缝合及引流、处理用物等步骤所需的人力资源和基本物质资源消耗。</t>
  </si>
  <si>
    <t>013311000130000</t>
  </si>
  <si>
    <t>肾囊肿去顶费</t>
  </si>
  <si>
    <t>通过手术去除囊肿顶部引流囊液、减轻压迫。</t>
  </si>
  <si>
    <t>所定价格涵盖手术计划、术区准备、切开、去顶、缝合、引流、处理用物等步骤所需的人力资源和基本物质资源消耗。</t>
  </si>
  <si>
    <t>013311000140000</t>
  </si>
  <si>
    <t>肾部分切除费</t>
  </si>
  <si>
    <t>通过手术切除肾实质病灶，保留同侧正常肾组织。</t>
  </si>
  <si>
    <t>所定价格涵盖手术计划、术区准备、切开、探查、止血、缝合、引流、处理用物等步骤所需的人力资源和基本物质资源消耗。</t>
  </si>
  <si>
    <t>本项目中的“巨大病灶”指：病灶最大径≥4cm。</t>
  </si>
  <si>
    <t>013311000140001</t>
  </si>
  <si>
    <t>331101009-1</t>
  </si>
  <si>
    <t>肾部分切除费-巨大病灶（加收）</t>
  </si>
  <si>
    <t>013311000150000</t>
  </si>
  <si>
    <t>肾全切费</t>
  </si>
  <si>
    <t>通过手术切除单侧全部肾脏组织。</t>
  </si>
  <si>
    <t>所定价格涵盖手术计划、术区准备、切开、探查、切除肾脏、检查、关闭、缝合、处理用物等步骤所需的人力资源和基本物质资源消耗。</t>
  </si>
  <si>
    <t>013311000160000</t>
  </si>
  <si>
    <t>肾上腺部分切除费</t>
  </si>
  <si>
    <t>通过手术切除部分肾上腺。</t>
  </si>
  <si>
    <t>所定价格涵盖手术计划、术区准备、切开、探查、切除部分肾上腺、检查、关闭、缝合、处理用物等步骤所需的人力资源和基本物质资源消耗。</t>
  </si>
  <si>
    <t>013311000160001</t>
  </si>
  <si>
    <t>330300022-1</t>
  </si>
  <si>
    <t>肾上腺部分切除费-肾上腺嗜铬细胞瘤切除（加收）</t>
  </si>
  <si>
    <t>013311000170000</t>
  </si>
  <si>
    <t>肾上腺全切费</t>
  </si>
  <si>
    <t>通过手术切除单侧全部肾上腺。</t>
  </si>
  <si>
    <t>所定价格涵盖手术计划、术区准备、切开、探查、切除肾上腺、检查、关闭、缝合、处理用物等步骤所需的人力资源和基本物质资源消耗。</t>
  </si>
  <si>
    <t>013311000170001</t>
  </si>
  <si>
    <t>331101010-1</t>
  </si>
  <si>
    <t>肾上腺全切费-上腺嗜铬细胞瘤切除（加收）</t>
  </si>
  <si>
    <t>013311000180000</t>
  </si>
  <si>
    <t>肾上腺移植费</t>
  </si>
  <si>
    <t>通过手术实现患者原位肾上腺切除和供体肾上腺植入。</t>
  </si>
  <si>
    <t>所定价格涵盖手术计划、术区准备、切开、切除、整复、植入、吻合、关闭、缝合、处理用物等步骤所需的人力资源和基本物质资源消耗。</t>
  </si>
  <si>
    <t>013311000180100</t>
  </si>
  <si>
    <r>
      <rPr>
        <sz val="14"/>
        <rFont val="宋体"/>
        <charset val="134"/>
      </rPr>
      <t>330300025</t>
    </r>
    <r>
      <rPr>
        <sz val="14"/>
        <rFont val="汉仪书宋二S"/>
        <charset val="134"/>
      </rPr>
      <t>①</t>
    </r>
  </si>
  <si>
    <t>肾上腺移植费-异种器官（扩展）</t>
  </si>
  <si>
    <t>013311000190000</t>
  </si>
  <si>
    <t>输尿管部分切除费</t>
  </si>
  <si>
    <t>通过手术切除输尿管部分组织。</t>
  </si>
  <si>
    <t>所定价格涵盖手术计划、术区准备、消毒、切开、切除、吻合、关闭、缝合、处理用物等步骤所需的人力资源和基本物质资源消耗。</t>
  </si>
  <si>
    <t>013311000200000</t>
  </si>
  <si>
    <t>肾输尿管全长切除费</t>
  </si>
  <si>
    <t>通过手术切除肾输尿管全长。</t>
  </si>
  <si>
    <t>所定价格涵盖手术计划、术区准备、切开、探查、切除、检查、关闭、缝合、处理用物等步骤所需的人力资源和基本物质资源消耗。</t>
  </si>
  <si>
    <t>013311000210000</t>
  </si>
  <si>
    <t>输尿管支架置入费</t>
  </si>
  <si>
    <t>通过手术置入输尿管支架。</t>
  </si>
  <si>
    <t>所定价格涵盖手术计划、术区准备、消毒、插管、置入支架、撤除、处理用物等步骤所需的人力资源和基本物质资源消耗。</t>
  </si>
  <si>
    <t>013311000220000</t>
  </si>
  <si>
    <t>输尿管支架取出费</t>
  </si>
  <si>
    <t>通过手术取出输尿管支架。</t>
  </si>
  <si>
    <t>所定价格涵盖手术计划、术区准备、消毒、取出、处理用物等步骤所需的人力资源和基本物质资源消耗。</t>
  </si>
  <si>
    <t>013311000230000</t>
  </si>
  <si>
    <t>膀胱颈/尿道悬吊费</t>
  </si>
  <si>
    <t>通过手术固定脱垂脏器，改善生理功能。</t>
  </si>
  <si>
    <t>所定价格涵盖手术计划、术区准备、消毒、切开、脏器悬吊、调整确认、包扎、缝合、处理用物等步骤所需的人力资源和基本物质资源消耗。</t>
  </si>
  <si>
    <t>013311000240000</t>
  </si>
  <si>
    <t>膀胱灌注费</t>
  </si>
  <si>
    <t>通过向膀胱灌注药物或其他液体进行治疗。</t>
  </si>
  <si>
    <t>所定价格涵盖消毒、润滑尿道、插管、灌注、撤管、处理用物等步骤所需的人力资源和基本物质资源消耗。</t>
  </si>
  <si>
    <t>013311000250000</t>
  </si>
  <si>
    <t>膀胱修补费</t>
  </si>
  <si>
    <t>通过手术修补膀胱。</t>
  </si>
  <si>
    <t>所定价格涵盖手术计划、术区准备、消毒、切开、修补、缝合、处理用物等步骤所需的人力资源和基本物质资源消耗。</t>
  </si>
  <si>
    <t>013311000260000</t>
  </si>
  <si>
    <t>膀胱颈重建费</t>
  </si>
  <si>
    <t>通过手术重建膀胱颈。</t>
  </si>
  <si>
    <t>所定价格涵盖手术计划、术区准备、消毒、切开、分离、重建、缝合、处理用物等步骤所需的人力资源和基本物质资源消耗。</t>
  </si>
  <si>
    <t>013311000270000</t>
  </si>
  <si>
    <t>膀胱部分切除费</t>
  </si>
  <si>
    <t>通过手术切除病变部分膀胱。</t>
  </si>
  <si>
    <t>所定价格涵盖手术计划、术区准备、消毒、切开、切除、缝合、处理用物等步骤所需的人力资源和基本物质资源消耗。</t>
  </si>
  <si>
    <t>013311000270100</t>
  </si>
  <si>
    <t>331103003-1</t>
  </si>
  <si>
    <t>膀胱部分切除费-脐尿管肿瘤切除（加收）</t>
  </si>
  <si>
    <t>013311000280000</t>
  </si>
  <si>
    <t>膀胱全切除费</t>
  </si>
  <si>
    <t>通过手术切除全部膀胱。</t>
  </si>
  <si>
    <t>013311000290000</t>
  </si>
  <si>
    <t>根治性膀胱全切除费</t>
  </si>
  <si>
    <t>通过手术根治性完整切除膀胱及周围生殖系统。</t>
  </si>
  <si>
    <t>所定价格涵盖手术计划、术区准备、消毒、切开、切除、关闭、缝合、必要时行盆腔淋巴结清扫、处理用物等步骤所需的人力资源和基本物质资源消耗。</t>
  </si>
  <si>
    <t>男性需切除膀胱、前列腺、精囊腺；女性需切除膀胱、子宫、卵巢、阴道。</t>
  </si>
  <si>
    <t>013311000290001</t>
  </si>
  <si>
    <t>331103006-1</t>
  </si>
  <si>
    <t>根治性膀胱全切除费-保留性神经（加收）</t>
  </si>
  <si>
    <t>013311000300000</t>
  </si>
  <si>
    <t>尿道支架置入费</t>
  </si>
  <si>
    <t>通过手术置入尿道支架。</t>
  </si>
  <si>
    <t>所定价格涵盖手术计划、术区准备、消毒、置入、调位、撤除导管及必要时球囊扩张、处理用物等步骤所需的人力资源和基本物质资源消耗。</t>
  </si>
  <si>
    <t>013311000310000</t>
  </si>
  <si>
    <t>尿道支架取出费</t>
  </si>
  <si>
    <t>通过手术取出尿道支架。</t>
  </si>
  <si>
    <t>013311000320000</t>
  </si>
  <si>
    <t>尿道部分切除费</t>
  </si>
  <si>
    <t>通过手术切除尿道内病变。</t>
  </si>
  <si>
    <t>所定价格涵盖手术计划、术区准备、消毒、切开、分离、病变切除、尿道成形、缝合、处理用物等步骤所需的人力资源和基本物质资源消耗。</t>
  </si>
  <si>
    <t>013311000330000</t>
  </si>
  <si>
    <t>尿道全切除费</t>
  </si>
  <si>
    <t>通过手术切除完整尿道。</t>
  </si>
  <si>
    <t>所定价格涵盖手术计划、术区准备、消毒、切开、分离、切除、尿道成形、缝合、处理用物等步骤所需的人力资源和基本物质资源消耗。</t>
  </si>
  <si>
    <t>013311000340000</t>
  </si>
  <si>
    <t>尿道扩张费</t>
  </si>
  <si>
    <t>通过手术扩张狭窄尿道。</t>
  </si>
  <si>
    <t>所定价格涵盖手术计划、术区准备、消毒、插管、导入球囊、充气扩张、观察调整、撤除、处理用物等步骤所需的人力资源和基本物质资源消耗。</t>
  </si>
  <si>
    <t>013311000350000</t>
  </si>
  <si>
    <t>尿道裂成形费（常规）</t>
  </si>
  <si>
    <t>通过手术恢复尿道口正常位置。</t>
  </si>
  <si>
    <t>所定价格涵盖手术计划、术区准备、消毒、尿道裂处理、缺损修复、包皮成型、处理用物等步骤所需的人力资源和基本物质资源消耗。</t>
  </si>
  <si>
    <t>013311000360000</t>
  </si>
  <si>
    <t>尿道裂成形费（复杂）</t>
  </si>
  <si>
    <t>通过手术使复杂尿道裂恢复正常位置。</t>
  </si>
  <si>
    <t>本项目中的“复杂”指：需横断尿板、重建尿道、增加防水层的情况。</t>
  </si>
  <si>
    <t>013311000370000</t>
  </si>
  <si>
    <t>尿流改道费</t>
  </si>
  <si>
    <t>通过手术实现尿道改道。</t>
  </si>
  <si>
    <t>所定价格涵盖手术计划、术区准备、消毒、切开、端端吻合、缝合、处理用物等步骤所需的人力资源和基本物质资源消耗。</t>
  </si>
  <si>
    <t>013311000370001</t>
  </si>
  <si>
    <t>331103008-1</t>
  </si>
  <si>
    <t>尿流改道费-原位或可控性储尿囊（加收）</t>
  </si>
  <si>
    <t>013311000370011</t>
  </si>
  <si>
    <t>331103008-2</t>
  </si>
  <si>
    <t>尿流改道费-输尿管造口减收（加收）</t>
  </si>
  <si>
    <t>013311000380000</t>
  </si>
  <si>
    <t>尿路成形费（常规）</t>
  </si>
  <si>
    <t>通过手术解除肾盂输尿管连接部、输尿管、尿道处的梗阻，重建尿路。</t>
  </si>
  <si>
    <t>所定价格涵盖手术计划、术区准备、消毒、切开、解除连接部梗阻、裁剪尿路、重建、缝合、处理用物等步骤所需的人力资源和基本物质资源消耗。</t>
  </si>
  <si>
    <t>013311000390000</t>
  </si>
  <si>
    <t>尿路成形费（复杂）</t>
  </si>
  <si>
    <t>通过手术解除复杂情况下的肾盂输尿管连接部、输尿管、尿道处的梗阻，重建尿路。</t>
  </si>
  <si>
    <t>本项目中的“复杂”指：双侧同时手术、肠管代输尿管、膀胱瓣代输尿管、口腔黏膜代输尿管、阑尾代输尿管、肾盂瓣成形的方式。</t>
  </si>
  <si>
    <t>013311000400000</t>
  </si>
  <si>
    <t>人工尿道括约肌装置置入费</t>
  </si>
  <si>
    <t>通过手术置入人工尿道括约肌装置。</t>
  </si>
  <si>
    <t>所定价格涵盖手术计划、术区准备、切开、安装、调试、缝合、处理用物等步骤所需的人力资源和基本物质资源消耗。</t>
  </si>
  <si>
    <t>不与“人工尿道括约肌装置更换费”同时收取。</t>
  </si>
  <si>
    <t>013311000410000</t>
  </si>
  <si>
    <t>人工尿道括约肌装置取出费</t>
  </si>
  <si>
    <t>通过手术取出人工尿道括约肌装置。</t>
  </si>
  <si>
    <t>所定价格涵盖手术计划、术区准备、切开、取出、缝合、处理用物等步骤所需的人力资源和基本物质资源消耗。</t>
  </si>
  <si>
    <t>013311000420000</t>
  </si>
  <si>
    <t>人工尿道括约肌装置更换费</t>
  </si>
  <si>
    <t>通过手术更换人工尿道括约肌装置。</t>
  </si>
  <si>
    <t>不与“人工尿道括约肌装置置入费”“人工尿道括约肌装置取出费”同时收取。</t>
  </si>
  <si>
    <t>013312000010000</t>
  </si>
  <si>
    <t>睾丸移植费</t>
  </si>
  <si>
    <t>通过手术移植固定睾丸。</t>
  </si>
  <si>
    <t>所定价格涵盖手术计划、术区准备、消毒、切开、游离、血管吻合、固定、关闭、缝合、处理用物等步骤所需的人力资源和基本物质资源消耗。</t>
  </si>
  <si>
    <t>013312000010100</t>
  </si>
  <si>
    <r>
      <rPr>
        <sz val="14"/>
        <rFont val="宋体"/>
        <charset val="134"/>
      </rPr>
      <t>331202013</t>
    </r>
    <r>
      <rPr>
        <sz val="14"/>
        <rFont val="汉仪书宋二S"/>
        <charset val="134"/>
      </rPr>
      <t>①</t>
    </r>
  </si>
  <si>
    <t>睾丸移植费-异种睾丸（扩展）</t>
  </si>
  <si>
    <t>013312000020000</t>
  </si>
  <si>
    <t>隐睾复位费</t>
  </si>
  <si>
    <t>通过手术将隐睾复位至阴囊内。</t>
  </si>
  <si>
    <t>所定价格涵盖手术计划、术区准备、消毒、切开、游离、下降睾丸、固定、关闭、缝合、处理用物等步骤所需的人力资源和基本物质资源消耗。</t>
  </si>
  <si>
    <t>本项目中的“高位”指：腹股沟以上部位，不含腹股沟。</t>
  </si>
  <si>
    <t>013312000020001</t>
  </si>
  <si>
    <t>331202002-1</t>
  </si>
  <si>
    <t>隐睾复位费-高位复位（加收）</t>
  </si>
  <si>
    <t>013312000030000</t>
  </si>
  <si>
    <t>睾丸切除费</t>
  </si>
  <si>
    <t>通过手术切除睾丸。</t>
  </si>
  <si>
    <t>所定价格涵盖手术计划、术区准备、消毒、切开、游离、切除、关闭、缝合、处理用物等步骤所需的人力资源和基本物质资源消耗。</t>
  </si>
  <si>
    <t>013312000030001</t>
  </si>
  <si>
    <t>331202011-1</t>
  </si>
  <si>
    <t>睾丸切除费-恶性肿瘤切除（加收）</t>
  </si>
  <si>
    <t>013312000030100</t>
  </si>
  <si>
    <r>
      <rPr>
        <sz val="14"/>
        <rFont val="宋体"/>
        <charset val="134"/>
      </rPr>
      <t>331202011</t>
    </r>
    <r>
      <rPr>
        <sz val="14"/>
        <rFont val="汉仪书宋二S"/>
        <charset val="134"/>
      </rPr>
      <t>①</t>
    </r>
  </si>
  <si>
    <t>睾丸切除费-附睾切除（扩展）</t>
  </si>
  <si>
    <t>013312000040000</t>
  </si>
  <si>
    <t>睾丸鞘膜翻转费</t>
  </si>
  <si>
    <t>通过手术去除鞘膜积液并翻转鞘膜。</t>
  </si>
  <si>
    <t>所定价格涵盖手术计划、术区准备、消毒、切开、游离、切除、翻转固定、关闭、缝合、处理用物等步骤所需的人力资源和基本物质资源消耗。</t>
  </si>
  <si>
    <t>013312000050000</t>
  </si>
  <si>
    <t>睾丸修补费</t>
  </si>
  <si>
    <t>通过手术修补缝合睾丸。</t>
  </si>
  <si>
    <t>所定价格涵盖手术计划、术区准备、消毒、切开、探查、修补、关闭、缝合、处理用物等步骤所需的人力资源和基本物质资源消耗。</t>
  </si>
  <si>
    <t>013312000060000</t>
  </si>
  <si>
    <t>睾丸扭转复位费</t>
  </si>
  <si>
    <t>通过手术将扭转睾丸或附件复位固定。</t>
  </si>
  <si>
    <t>所定价格涵盖手术计划、术区准备、消毒、切开、探查、修补、复位、关闭、缝合、处理用物等步骤所需的人力资源和基本物质资源消耗。</t>
  </si>
  <si>
    <t>013312000070000</t>
  </si>
  <si>
    <t>鞘膜积液穿刺费</t>
  </si>
  <si>
    <t>通过手术穿刺鞘膜积液。</t>
  </si>
  <si>
    <t>所定价格涵盖消毒、穿刺、抽出内容物、包扎、冷敷等步骤所需的人力资源和基本物质资源消耗。</t>
  </si>
  <si>
    <t>013312000080000</t>
  </si>
  <si>
    <t>输精管阻断费</t>
  </si>
  <si>
    <t>通过手术阻断输精管。</t>
  </si>
  <si>
    <t>所定价格涵盖手术计划、术区准备、消毒、切开、定位输精管、阻断、缝合、处理用物等步骤所需的人力资源和基本物质资源消耗。</t>
  </si>
  <si>
    <t>013312000090000</t>
  </si>
  <si>
    <t>输精管吻合费</t>
  </si>
  <si>
    <t>通过手术吻合输精管。</t>
  </si>
  <si>
    <t>所定价格涵盖手术计划、术区准备、消毒、切开、定位断端、瘢痕切除、通畅实验、定点画线、缝合、处理用物等步骤所需的人力资源和基本物质资源消耗。</t>
  </si>
  <si>
    <t>013312000090001</t>
  </si>
  <si>
    <t>331203011-1</t>
  </si>
  <si>
    <t>输精管吻合费-输精管附睾吻合（加收）</t>
  </si>
  <si>
    <t>013312000100000</t>
  </si>
  <si>
    <t>射精管梗阻治疗费</t>
  </si>
  <si>
    <t>通过手术治疗射精管梗阻。</t>
  </si>
  <si>
    <t>所定价格涵盖手术计划、术区准备、消毒、切开前列腺小囊、止血、缝合、处理用物等步骤所需的人力资源和基本物质资源消耗。</t>
  </si>
  <si>
    <t>013312000110000</t>
  </si>
  <si>
    <t>精囊冲洗费</t>
  </si>
  <si>
    <t>通过手术冲洗精囊。</t>
  </si>
  <si>
    <t>所定价格涵盖手术计划、术区准备、消毒、插管、反复冲洗精囊等步骤的人力资源和基本物质资源消耗。</t>
  </si>
  <si>
    <t>013312000120000</t>
  </si>
  <si>
    <t>精囊肿物切除费</t>
  </si>
  <si>
    <t>通过手术切除精囊肿物。</t>
  </si>
  <si>
    <t>所定价格涵盖手术计划、术区准备、消毒、切开、切除精囊肿物、吻合、关闭、缝合、处理用物等步骤所需的人力资源和基本物质资源消耗。</t>
  </si>
  <si>
    <t>013312000120001</t>
  </si>
  <si>
    <t>331201009-1</t>
  </si>
  <si>
    <t>精囊肿物切除费-恶性肿瘤切除（加收）</t>
  </si>
  <si>
    <t>013312000130000</t>
  </si>
  <si>
    <t>精索静脉曲张结扎费</t>
  </si>
  <si>
    <t>通过手术结扎精索静脉。</t>
  </si>
  <si>
    <t>所定价格涵盖手术计划、术区准备、消毒、切开、定位、结扎、关闭、缝合、处理用物等步骤所需的人力资源和基本物质资源消耗。</t>
  </si>
  <si>
    <t>013312000130100</t>
  </si>
  <si>
    <r>
      <rPr>
        <sz val="14"/>
        <rFont val="宋体"/>
        <charset val="134"/>
      </rPr>
      <t>331203006</t>
    </r>
    <r>
      <rPr>
        <sz val="14"/>
        <rFont val="汉仪书宋二S"/>
        <charset val="134"/>
      </rPr>
      <t>①</t>
    </r>
  </si>
  <si>
    <t>精索静脉曲张结扎费-精索静脉瘤切除（扩展）</t>
  </si>
  <si>
    <t>013312000140000</t>
  </si>
  <si>
    <t>精索静脉曲张栓塞费</t>
  </si>
  <si>
    <t>通过各种方式栓塞精索静脉曲张。</t>
  </si>
  <si>
    <t>所定价格涵盖手术计划、术区准备、消毒、切开、栓塞治疗、缝合、处理用物等步骤所需的人力资源和基本物质资源消耗。</t>
  </si>
  <si>
    <t>013111000030000</t>
  </si>
  <si>
    <t>前列腺按摩费</t>
  </si>
  <si>
    <t>通过各种方式按压挤出前列腺液。</t>
  </si>
  <si>
    <t>所定价格涵盖消毒、定位、按摩、处理用物等步骤所需的人力资源和基本物质资源消耗。</t>
  </si>
  <si>
    <t>013111000040000</t>
  </si>
  <si>
    <t>前列腺注射费</t>
  </si>
  <si>
    <t>对前列腺局部注射药物。</t>
  </si>
  <si>
    <t>所定价格涵盖消毒、注射、处理用物等步骤所需的人力资源和基本物质资源消耗。</t>
  </si>
  <si>
    <t>013312000150000</t>
  </si>
  <si>
    <t>前列腺部分切除费</t>
  </si>
  <si>
    <t>通过手术切除部分前列腺。</t>
  </si>
  <si>
    <t>所定价格涵盖手术计划、术区准备、消毒、切开、冲洗、分离、切除、缝合、处理用物等步骤所需的人力资源和基本物质资源消耗。</t>
  </si>
  <si>
    <t>013312000160000</t>
  </si>
  <si>
    <t>前列腺全切费</t>
  </si>
  <si>
    <t>通过手术切除全部前列腺。</t>
  </si>
  <si>
    <t>所定价格涵盖手术计划、术区准备、消毒、切开、分离、切除、缝合、处理用物等步骤所需的人力资源和基本物质资源消耗。</t>
  </si>
  <si>
    <t>013312000160001</t>
  </si>
  <si>
    <t>331201001-1</t>
  </si>
  <si>
    <t>前列腺全切费-保留性神经（加收）</t>
  </si>
  <si>
    <t>013312000170000</t>
  </si>
  <si>
    <t>前列腺囊肿引流费</t>
  </si>
  <si>
    <t>通过手术引流前列腺囊肿或脓肿。</t>
  </si>
  <si>
    <t>所定价格涵盖手术计划、术区准备、消毒、定位、切开、引流、包扎、缝合、处理用物等步骤所需的人力资源和基本物质资源消耗。</t>
  </si>
  <si>
    <t>013312000170001</t>
  </si>
  <si>
    <t>331201005-1</t>
  </si>
  <si>
    <t>前列腺囊肿引流费-前列腺囊肿切除（加收）</t>
  </si>
  <si>
    <t>013312000180000</t>
  </si>
  <si>
    <t>阴囊肿物切除费</t>
  </si>
  <si>
    <t>通过手术切除阴囊内肿物。</t>
  </si>
  <si>
    <t>所定价格涵盖手术计划、术区准备、消毒、切开、切除、关闭、缝合、处理用物等步骤所需的人力资源和基本物质资源消耗。</t>
  </si>
  <si>
    <t>013312000180001</t>
  </si>
  <si>
    <t>331201004-1</t>
  </si>
  <si>
    <t>阴囊肿物切除费-恶性肿瘤切除（加收）</t>
  </si>
  <si>
    <t>013312000190000</t>
  </si>
  <si>
    <t>阴囊病变清创引流费</t>
  </si>
  <si>
    <t>通过手术对阴囊脓性肿物进行清创引流。</t>
  </si>
  <si>
    <t>所定价格涵盖手术计划、术区准备、消毒、切开、清创、引流、缝合、处理用物等步骤所需的人力资源和基本物质资源消耗。</t>
  </si>
  <si>
    <t>013111000050000</t>
  </si>
  <si>
    <t>阴茎海绵体药物注射费</t>
  </si>
  <si>
    <t>向患者阴茎海绵体内注入药物。</t>
  </si>
  <si>
    <t>所定价格涵盖消毒、穿刺、注药、止血、包扎等步骤所需的人力资源和基本物质资源消耗。</t>
  </si>
  <si>
    <t>013111000060000</t>
  </si>
  <si>
    <t>阴茎海绵体灌流治疗费</t>
  </si>
  <si>
    <t>通过抽吸、冲洗等方式治疗阴茎异常勃起。</t>
  </si>
  <si>
    <t>所定价格涵盖消毒、设备准备、灌流、观察等步骤所需的人力资源和基本物质资源消耗。</t>
  </si>
  <si>
    <t>013312000200000</t>
  </si>
  <si>
    <t>阴茎部分切除费</t>
  </si>
  <si>
    <t>通过手术切除部分阴茎、肿物、囊肿、硬性结节。</t>
  </si>
  <si>
    <t>所定价格涵盖手术计划、术区准备、消毒、切开、分离、切除、缝合及必要时尿道口整形、处理用物等步骤所需的人力资源和基本物质资源消耗。</t>
  </si>
  <si>
    <t>013312000210000</t>
  </si>
  <si>
    <t>阴茎全切费</t>
  </si>
  <si>
    <t>通过手术切除全部阴茎，改道尿道。</t>
  </si>
  <si>
    <t>所定价格涵盖手术计划、术区准备、消毒、切开、海绵体切断、尿道游离、重建尿道外口、缝合、处理用物等步骤所需的人力资源和基本物质资源消耗。</t>
  </si>
  <si>
    <t>013312000210001</t>
  </si>
  <si>
    <t>331204008-1</t>
  </si>
  <si>
    <t>阴茎全切费-阴茎阴囊全切（加收）</t>
  </si>
  <si>
    <t>013312000220000</t>
  </si>
  <si>
    <t>阴茎假体置入费</t>
  </si>
  <si>
    <t>通过手术置入阴茎假体。</t>
  </si>
  <si>
    <t>所定价格涵盖手术计划、术区准备、消毒、切开、置入假体、关闭、缝合、处理用物等步骤所需的人力资源和基本物质资源消耗。</t>
  </si>
  <si>
    <t>不与“阴茎假体更换费”同时收取。</t>
  </si>
  <si>
    <t>013312000230000</t>
  </si>
  <si>
    <t>阴茎假体取出费</t>
  </si>
  <si>
    <t>通过手术取出阴茎假体。</t>
  </si>
  <si>
    <t>所定价格涵盖手术计划、术区准备、消毒、切开、取出假体、关闭、缝合、处理用物等步骤所需的人力资源和基本物质资源消耗。</t>
  </si>
  <si>
    <t>013312000240000</t>
  </si>
  <si>
    <t>阴茎假体更换费</t>
  </si>
  <si>
    <t>通过手术更换阴茎假体。</t>
  </si>
  <si>
    <t>所定价格涵盖手术计划、术区准备、消毒、切开、取出假体、再次置入、关闭、缝合、处理用物等步骤所需的人力资源和基本物质资源消耗。</t>
  </si>
  <si>
    <t>不与“阴茎假体置入费”“阴茎假体取出费”同时收取。</t>
  </si>
  <si>
    <t>013312000250000</t>
  </si>
  <si>
    <t>阴茎再植费</t>
  </si>
  <si>
    <t>通过手术实现异体同种或自体阴茎再植。</t>
  </si>
  <si>
    <t>所定价格涵盖手术计划、术区准备、消毒、切开、术前或术中整复、阴茎再植、关闭、缝合、处理用物等步骤所需的人力资源和基本物质资源消耗。</t>
  </si>
  <si>
    <t>013312000250100</t>
  </si>
  <si>
    <r>
      <rPr>
        <sz val="14"/>
        <rFont val="宋体"/>
        <charset val="134"/>
      </rPr>
      <t>331204005</t>
    </r>
    <r>
      <rPr>
        <sz val="14"/>
        <rFont val="汉仪书宋二S"/>
        <charset val="134"/>
      </rPr>
      <t>①</t>
    </r>
  </si>
  <si>
    <t>阴茎再植费-异种器官（扩展）</t>
  </si>
  <si>
    <t>013312000260000</t>
  </si>
  <si>
    <t>阴茎畸型整形费</t>
  </si>
  <si>
    <t>通过手术校正畸形阴茎。</t>
  </si>
  <si>
    <t>所定价格涵盖手术计划、术区准备、消毒、切开、阴茎校正、纤维瘢痕组织切除、阴茎悬韧带切断、吻合、关闭、缝合、处理用物等步骤所需的人力资源和基本物质资源消耗。</t>
  </si>
  <si>
    <t>013312000270000</t>
  </si>
  <si>
    <t>尿道阴茎海绵体分流费</t>
  </si>
  <si>
    <t>通过手术分离尿道与阴茎海绵体结构。</t>
  </si>
  <si>
    <t>所定价格涵盖手术计划、术区准备、消毒、切开、分离、建立通道、关闭、缝合、处理用物等步骤所需的人力资源和基本物质资源消耗。</t>
  </si>
  <si>
    <t>013312000280000</t>
  </si>
  <si>
    <t>阴茎损伤修补费</t>
  </si>
  <si>
    <t>通过各种方式缝合修补阴茎白膜及海绵体。</t>
  </si>
  <si>
    <t>所定价格涵盖手术计划、术区准备、消毒、切开、修补、关闭、缝合、处理用物等步骤所需的人力资源和基本物质资源消耗。</t>
  </si>
  <si>
    <t>013111000070000</t>
  </si>
  <si>
    <t>包皮手法复位费</t>
  </si>
  <si>
    <t>通过手法复位改善包皮异常状态。</t>
  </si>
  <si>
    <t>所定价格涵盖消毒、扩张、包皮复位、处理用物等步骤所需的人力资源和基本物质资源消耗。</t>
  </si>
  <si>
    <t>013312000290000</t>
  </si>
  <si>
    <t>包皮整复费</t>
  </si>
  <si>
    <t>通过手术改善包皮异常状态。</t>
  </si>
  <si>
    <t>所定价格涵盖手术计划、术区准备、消毒、包皮分离、处理用物等步骤所需的人力资源和基本物质资源消耗。</t>
  </si>
  <si>
    <t>013312000300000</t>
  </si>
  <si>
    <t>包皮切除费</t>
  </si>
  <si>
    <t>通过手术切除分离包皮组织。</t>
  </si>
  <si>
    <t>所定价格涵盖手术计划、术区准备、消毒、切除、松解或结扎、缝合、处理用物等步骤所需的人力资源和基本物质资源消耗。</t>
  </si>
  <si>
    <t>013311000430000</t>
  </si>
  <si>
    <t>腹膜后肿物切除费</t>
  </si>
  <si>
    <t>通过手术切除腹膜后肿物。</t>
  </si>
  <si>
    <t>013311000430001</t>
  </si>
  <si>
    <t>331008015-1</t>
  </si>
  <si>
    <t>腹膜后肿物切除费-副神经节瘤（加收）</t>
  </si>
  <si>
    <t>使用说明：
1.本项目价格以泌尿系统为重点，按照泌尿系统诊查、治疗、手术相关主要环节的服务产出设立医疗服务价格项目。
2.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本项目价格对此进行了合并。本项目价格所定价格属于政府指导价为最高限价，下浮不限；同时，医疗机构申报的技术改良进步项目，可采取“现有项目兼容”方式简化处理，无需申报新增医疗服务价格项目，经向本地区医保部门备案后可按照对应的项目执行。
3.本项目价格所称的“价格构成”，指项目价格应涵盖的各类资源消耗，用于确定计价单元的边界，是制定调整项目价格考虑的测算因子，不应作为临床技术标准理解，不是实际操作方式、路径、步骤、程序的强制性要求，价格构成中包含但临床实践中非必要、未发生的，无需强制要求公立医疗机构减计费用。所列“设备投入”包括但不限于操作设备、器具及固定资产投入。
4.本项目价格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5.本项目价格所称“扩展项”，指同一项目下以不同方式提供或在不同场景应用时，只扩展价格项目适用范围、不额外加价的一类子项，子项的价格按主项目执行。
6.本项目价格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血透置换液（成品或自制）、血透透析液、软件（版权、开发、购买）成本等。基本物耗成本计入项目价格，不另行收费。除基本物耗以外的其他耗材，按照实际采购价格零差率销售。患者居家腹透，所需的碘伏帽、透析液等药品耗材，医疗机构可按零差率要求单独收费，无需捆绑价格项目。
7.涉及“复杂”等内涵未尽的表述，除本项目价格中已明确的情形外，医院实践中按照“复杂”情形计费的，应以国家级技术规范、临床指南或专家共识中的明确定性为前提，下同。</t>
  </si>
  <si>
    <t>8.价格构成中所称的“穿刺”为主项操作涉及的必要穿刺步骤。
9.本项目价格中涉及“包括……”“…… 等”的，属于开放型表述，所指对象不仅局限于表述中列明的事项，也包括未列明的同类事项。
10.本项目价格中手术项目若需病理取样，在原项目的价格构成中包含标本的留取和送检。
11.本项目价格中未尽事项，可在辅助操作类等其他立项指南中单独列示，可暂按现行价格项目收费。
12.项目价格可应用人工智能辅助进行的，可直接按主项目收费，不同时收费。
13.本项目价格所称的“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居家腹膜透析操作训练费”。
14.本项目价格中手术类项目服务对象为儿童时，统一落实儿童加收30%政策（以下简称“儿童加收”）。手术类项目的具体范围以《全国医疗服务项目技术规范》的分类为准，对于项目价格同时映射技术规范中的手术类项目和治疗类项目的主项目，按手术类落实儿童加收政策；其他非手术类项目实行儿童加收范围，以项目价格加收项为准。本项目价格所称的“儿童”，指6周岁及以下，周岁的计算方法以法律的相关规定为准”。</t>
  </si>
</sst>
</file>

<file path=xl/styles.xml><?xml version="1.0" encoding="utf-8"?>
<styleSheet xmlns="http://schemas.openxmlformats.org/spreadsheetml/2006/main">
  <numFmts count="5">
    <numFmt numFmtId="176" formatCode="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4">
    <font>
      <sz val="11"/>
      <color theme="1"/>
      <name val="等线"/>
      <charset val="134"/>
      <scheme val="minor"/>
    </font>
    <font>
      <sz val="11"/>
      <name val="等线"/>
      <charset val="134"/>
      <scheme val="minor"/>
    </font>
    <font>
      <sz val="20"/>
      <name val="Times New Roman"/>
      <charset val="134"/>
    </font>
    <font>
      <sz val="20"/>
      <name val="等线"/>
      <charset val="134"/>
      <scheme val="minor"/>
    </font>
    <font>
      <sz val="20"/>
      <name val="宋体"/>
      <charset val="134"/>
    </font>
    <font>
      <sz val="14"/>
      <name val="Times New Roman"/>
      <charset val="134"/>
    </font>
    <font>
      <sz val="14"/>
      <name val="等线"/>
      <charset val="134"/>
      <scheme val="minor"/>
    </font>
    <font>
      <sz val="16"/>
      <name val="黑体"/>
      <charset val="134"/>
    </font>
    <font>
      <sz val="14"/>
      <name val="黑体"/>
      <charset val="134"/>
    </font>
    <font>
      <sz val="18"/>
      <name val="方正小标宋简体"/>
      <charset val="134"/>
    </font>
    <font>
      <sz val="14"/>
      <name val="宋体"/>
      <charset val="134"/>
    </font>
    <font>
      <sz val="11"/>
      <color theme="0"/>
      <name val="等线"/>
      <charset val="0"/>
      <scheme val="minor"/>
    </font>
    <font>
      <sz val="11"/>
      <color theme="1"/>
      <name val="等线"/>
      <charset val="0"/>
      <scheme val="minor"/>
    </font>
    <font>
      <b/>
      <sz val="11"/>
      <color theme="3"/>
      <name val="等线"/>
      <charset val="134"/>
      <scheme val="minor"/>
    </font>
    <font>
      <sz val="11"/>
      <color rgb="FF006100"/>
      <name val="等线"/>
      <charset val="0"/>
      <scheme val="minor"/>
    </font>
    <font>
      <sz val="12"/>
      <color theme="1"/>
      <name val="等线"/>
      <charset val="134"/>
      <scheme val="minor"/>
    </font>
    <font>
      <b/>
      <sz val="18"/>
      <color theme="3"/>
      <name val="等线"/>
      <charset val="134"/>
      <scheme val="minor"/>
    </font>
    <font>
      <b/>
      <sz val="13"/>
      <color theme="3"/>
      <name val="等线"/>
      <charset val="134"/>
      <scheme val="minor"/>
    </font>
    <font>
      <sz val="11"/>
      <color rgb="FF3F3F76"/>
      <name val="等线"/>
      <charset val="0"/>
      <scheme val="minor"/>
    </font>
    <font>
      <i/>
      <sz val="11"/>
      <color rgb="FF7F7F7F"/>
      <name val="等线"/>
      <charset val="0"/>
      <scheme val="minor"/>
    </font>
    <font>
      <sz val="11"/>
      <color rgb="FFFF0000"/>
      <name val="等线"/>
      <charset val="0"/>
      <scheme val="minor"/>
    </font>
    <font>
      <sz val="11"/>
      <color rgb="FFFA7D00"/>
      <name val="等线"/>
      <charset val="0"/>
      <scheme val="minor"/>
    </font>
    <font>
      <b/>
      <sz val="15"/>
      <color theme="3"/>
      <name val="等线"/>
      <charset val="134"/>
      <scheme val="minor"/>
    </font>
    <font>
      <sz val="11"/>
      <color rgb="FF000000"/>
      <name val="宋体"/>
      <charset val="134"/>
    </font>
    <font>
      <sz val="11"/>
      <color rgb="FF9C0006"/>
      <name val="等线"/>
      <charset val="0"/>
      <scheme val="minor"/>
    </font>
    <font>
      <sz val="11"/>
      <color rgb="FF9C6500"/>
      <name val="等线"/>
      <charset val="0"/>
      <scheme val="minor"/>
    </font>
    <font>
      <b/>
      <sz val="11"/>
      <color theme="1"/>
      <name val="等线"/>
      <charset val="0"/>
      <scheme val="minor"/>
    </font>
    <font>
      <b/>
      <sz val="11"/>
      <color rgb="FFFFFFFF"/>
      <name val="等线"/>
      <charset val="0"/>
      <scheme val="minor"/>
    </font>
    <font>
      <u/>
      <sz val="11"/>
      <color rgb="FF0000FF"/>
      <name val="等线"/>
      <charset val="0"/>
      <scheme val="minor"/>
    </font>
    <font>
      <u/>
      <sz val="11"/>
      <color rgb="FF800080"/>
      <name val="等线"/>
      <charset val="0"/>
      <scheme val="minor"/>
    </font>
    <font>
      <b/>
      <sz val="11"/>
      <color rgb="FFFA7D00"/>
      <name val="等线"/>
      <charset val="0"/>
      <scheme val="minor"/>
    </font>
    <font>
      <b/>
      <sz val="11"/>
      <color rgb="FF3F3F3F"/>
      <name val="等线"/>
      <charset val="0"/>
      <scheme val="minor"/>
    </font>
    <font>
      <sz val="14"/>
      <name val="方正书宋_GBK"/>
      <charset val="0"/>
    </font>
    <font>
      <sz val="14"/>
      <name val="汉仪书宋二S"/>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8" tint="0.599993896298105"/>
        <bgColor indexed="64"/>
      </patternFill>
    </fill>
    <fill>
      <patternFill patternType="solid">
        <fgColor theme="5"/>
        <bgColor indexed="64"/>
      </patternFill>
    </fill>
    <fill>
      <patternFill patternType="solid">
        <fgColor theme="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39997558519241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23" fillId="0" borderId="0" applyProtection="false">
      <alignment vertical="center"/>
    </xf>
    <xf numFmtId="0" fontId="12" fillId="18"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3" fillId="0" borderId="13"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6"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25"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2"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30" fillId="30" borderId="12"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17"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8" fillId="9" borderId="12" applyNumberFormat="false" applyAlignment="false" applyProtection="false">
      <alignment vertical="center"/>
    </xf>
    <xf numFmtId="0" fontId="31" fillId="30" borderId="18" applyNumberFormat="false" applyAlignment="false" applyProtection="false">
      <alignment vertical="center"/>
    </xf>
    <xf numFmtId="0" fontId="27" fillId="21" borderId="16" applyNumberFormat="false" applyAlignment="false" applyProtection="false">
      <alignment vertical="center"/>
    </xf>
    <xf numFmtId="0" fontId="21" fillId="0" borderId="14" applyNumberFormat="false" applyFill="false" applyAlignment="false" applyProtection="false">
      <alignment vertical="center"/>
    </xf>
    <xf numFmtId="0" fontId="11" fillId="11" borderId="0" applyNumberFormat="false" applyBorder="false" applyAlignment="false" applyProtection="false">
      <alignment vertical="center"/>
    </xf>
    <xf numFmtId="0" fontId="15" fillId="0" borderId="0">
      <alignment vertical="center"/>
    </xf>
    <xf numFmtId="0" fontId="11" fillId="7" borderId="0" applyNumberFormat="false" applyBorder="false" applyAlignment="false" applyProtection="false">
      <alignment vertical="center"/>
    </xf>
    <xf numFmtId="0" fontId="0" fillId="27" borderId="17"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24" fillId="15"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30">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3" fillId="0" borderId="0" xfId="0" applyFont="true" applyFill="true">
      <alignment vertical="center"/>
    </xf>
    <xf numFmtId="0" fontId="3" fillId="0" borderId="0" xfId="0" applyFont="true" applyFill="true" applyBorder="true">
      <alignment vertical="center"/>
    </xf>
    <xf numFmtId="0" fontId="4" fillId="0" borderId="0" xfId="0" applyFont="true" applyFill="true" applyAlignment="true">
      <alignment vertical="center"/>
    </xf>
    <xf numFmtId="0" fontId="5" fillId="0" borderId="0" xfId="0" applyFont="true" applyFill="true" applyAlignment="true">
      <alignment horizontal="center" vertical="center"/>
    </xf>
    <xf numFmtId="0" fontId="6" fillId="0" borderId="0" xfId="0" applyFont="true" applyFill="true" applyAlignment="true">
      <alignment horizontal="left" vertical="center"/>
    </xf>
    <xf numFmtId="0" fontId="6" fillId="0" borderId="0" xfId="0" applyFont="true" applyFill="true" applyAlignment="true">
      <alignment horizontal="center" vertical="center"/>
    </xf>
    <xf numFmtId="0" fontId="7" fillId="0" borderId="0" xfId="0" applyFont="true" applyFill="true" applyAlignment="true">
      <alignment horizontal="center" vertical="center"/>
    </xf>
    <xf numFmtId="0" fontId="8" fillId="0" borderId="0" xfId="0" applyFont="true" applyFill="true" applyAlignment="true">
      <alignment horizontal="center" vertical="center"/>
    </xf>
    <xf numFmtId="0" fontId="9" fillId="0" borderId="0" xfId="0" applyFont="true" applyFill="true" applyAlignment="true">
      <alignment horizontal="center" vertical="center" wrapText="true"/>
    </xf>
    <xf numFmtId="0" fontId="8"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9" fillId="0" borderId="0" xfId="0" applyFont="true" applyFill="true" applyAlignment="true">
      <alignment horizontal="left" vertical="center" wrapText="true"/>
    </xf>
    <xf numFmtId="0" fontId="10" fillId="0" borderId="1" xfId="0" applyFont="true" applyFill="true" applyBorder="true" applyAlignment="true">
      <alignment horizontal="left" vertical="center" wrapText="true"/>
    </xf>
    <xf numFmtId="176" fontId="10" fillId="0" borderId="1" xfId="0" applyNumberFormat="true" applyFont="true" applyFill="true" applyBorder="true" applyAlignment="true">
      <alignment horizontal="center" vertical="center" wrapText="true"/>
    </xf>
    <xf numFmtId="0" fontId="5" fillId="0" borderId="0" xfId="0" applyFont="true" applyFill="true" applyAlignment="true">
      <alignment horizontal="left" vertical="center"/>
    </xf>
    <xf numFmtId="0" fontId="6" fillId="0" borderId="4" xfId="0" applyFont="true" applyFill="true" applyBorder="true" applyAlignment="true">
      <alignment horizontal="left" vertical="center"/>
    </xf>
    <xf numFmtId="0" fontId="10" fillId="0" borderId="5" xfId="0" applyFont="true" applyFill="true" applyBorder="true" applyAlignment="true">
      <alignment horizontal="left" vertical="center" wrapText="true"/>
    </xf>
    <xf numFmtId="0" fontId="10" fillId="0" borderId="6" xfId="0" applyFont="true" applyFill="true" applyBorder="true" applyAlignment="true">
      <alignment horizontal="left" vertical="center" wrapText="true"/>
    </xf>
    <xf numFmtId="0" fontId="10" fillId="0" borderId="7" xfId="0" applyFont="true" applyFill="true" applyBorder="true" applyAlignment="true">
      <alignment horizontal="left" vertical="center" wrapText="true"/>
    </xf>
    <xf numFmtId="0" fontId="10" fillId="0" borderId="8"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176" fontId="10" fillId="0" borderId="2" xfId="0" applyNumberFormat="true" applyFont="true" applyFill="true" applyBorder="true" applyAlignment="true">
      <alignment horizontal="center" vertical="center" wrapText="true"/>
    </xf>
    <xf numFmtId="0" fontId="10" fillId="0" borderId="9" xfId="0" applyFont="true" applyFill="true" applyBorder="true" applyAlignment="true">
      <alignment horizontal="left" vertical="center" wrapText="true"/>
    </xf>
    <xf numFmtId="0" fontId="10" fillId="0" borderId="10" xfId="0" applyFont="true" applyFill="true" applyBorder="true" applyAlignment="true">
      <alignment horizontal="left" vertical="center" wrapText="true"/>
    </xf>
    <xf numFmtId="0" fontId="10" fillId="0" borderId="1" xfId="0" applyFont="true" applyFill="true" applyBorder="true" applyAlignment="true" quotePrefix="true">
      <alignment horizontal="center" vertical="center" wrapText="true"/>
    </xf>
    <xf numFmtId="0" fontId="10" fillId="0" borderId="2" xfId="0" applyFont="true" applyFill="true" applyBorder="true" applyAlignment="true" quotePrefix="true">
      <alignment horizontal="center" vertical="center" wrapText="true"/>
    </xf>
  </cellXfs>
  <cellStyles count="51">
    <cellStyle name="常规" xfId="0" builtinId="0"/>
    <cellStyle name="常规 28"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46"/>
  <sheetViews>
    <sheetView tabSelected="1" view="pageBreakPreview" zoomScale="80" zoomScaleNormal="112" zoomScaleSheetLayoutView="80" workbookViewId="0">
      <pane ySplit="5" topLeftCell="A6" activePane="bottomLeft" state="frozen"/>
      <selection/>
      <selection pane="bottomLeft" activeCell="J6" sqref="J6"/>
    </sheetView>
  </sheetViews>
  <sheetFormatPr defaultColWidth="9.02857142857143" defaultRowHeight="24"/>
  <cols>
    <col min="1" max="1" width="5.35238095238095" style="6" customWidth="true"/>
    <col min="2" max="2" width="5.82857142857143" style="6" customWidth="true"/>
    <col min="3" max="3" width="17.3142857142857" style="6" customWidth="true"/>
    <col min="4" max="4" width="15.3142857142857" style="6" customWidth="true"/>
    <col min="5" max="5" width="19.7904761904762" style="7" customWidth="true"/>
    <col min="6" max="6" width="31.0571428571429" style="7" customWidth="true"/>
    <col min="7" max="7" width="32.9142857142857" style="7" customWidth="true"/>
    <col min="8" max="8" width="10.2" style="8" customWidth="true"/>
    <col min="9" max="14" width="8.69523809523809" style="8" customWidth="true"/>
    <col min="15" max="15" width="31.7333333333333" style="7" customWidth="true"/>
    <col min="16" max="16384" width="9.02857142857143" style="3"/>
  </cols>
  <sheetData>
    <row r="1" ht="34" customHeight="true" spans="1:15">
      <c r="A1" s="9" t="s">
        <v>0</v>
      </c>
      <c r="B1" s="9"/>
      <c r="C1" s="10"/>
      <c r="D1" s="10"/>
      <c r="O1" s="20"/>
    </row>
    <row r="2" ht="38" customHeight="true" spans="1:15">
      <c r="A2" s="11" t="s">
        <v>1</v>
      </c>
      <c r="B2" s="11"/>
      <c r="C2" s="11"/>
      <c r="D2" s="11"/>
      <c r="E2" s="17"/>
      <c r="F2" s="17"/>
      <c r="G2" s="17"/>
      <c r="H2" s="11"/>
      <c r="I2" s="11"/>
      <c r="J2" s="11"/>
      <c r="K2" s="11"/>
      <c r="L2" s="11"/>
      <c r="M2" s="11"/>
      <c r="N2" s="11"/>
      <c r="O2" s="17"/>
    </row>
    <row r="3" s="1" customFormat="true" spans="1:15">
      <c r="A3" s="12" t="s">
        <v>2</v>
      </c>
      <c r="B3" s="12" t="s">
        <v>3</v>
      </c>
      <c r="C3" s="12" t="s">
        <v>4</v>
      </c>
      <c r="D3" s="12" t="s">
        <v>5</v>
      </c>
      <c r="E3" s="12" t="s">
        <v>6</v>
      </c>
      <c r="F3" s="12" t="s">
        <v>7</v>
      </c>
      <c r="G3" s="12" t="s">
        <v>8</v>
      </c>
      <c r="H3" s="12" t="s">
        <v>9</v>
      </c>
      <c r="I3" s="12" t="s">
        <v>10</v>
      </c>
      <c r="J3" s="12"/>
      <c r="K3" s="12"/>
      <c r="L3" s="12"/>
      <c r="M3" s="12"/>
      <c r="N3" s="12"/>
      <c r="O3" s="12" t="s">
        <v>11</v>
      </c>
    </row>
    <row r="4" s="1" customFormat="true" spans="1:15">
      <c r="A4" s="12"/>
      <c r="B4" s="12"/>
      <c r="C4" s="12"/>
      <c r="D4" s="12"/>
      <c r="E4" s="12"/>
      <c r="F4" s="12"/>
      <c r="G4" s="12"/>
      <c r="H4" s="12"/>
      <c r="I4" s="12" t="s">
        <v>12</v>
      </c>
      <c r="J4" s="12"/>
      <c r="K4" s="12" t="s">
        <v>13</v>
      </c>
      <c r="L4" s="12"/>
      <c r="M4" s="12" t="s">
        <v>14</v>
      </c>
      <c r="N4" s="12"/>
      <c r="O4" s="12"/>
    </row>
    <row r="5" s="2" customFormat="true" ht="36" spans="1:15">
      <c r="A5" s="12"/>
      <c r="B5" s="12"/>
      <c r="C5" s="12"/>
      <c r="D5" s="12"/>
      <c r="E5" s="12"/>
      <c r="F5" s="12"/>
      <c r="G5" s="12"/>
      <c r="H5" s="12"/>
      <c r="I5" s="12" t="s">
        <v>15</v>
      </c>
      <c r="J5" s="12" t="s">
        <v>16</v>
      </c>
      <c r="K5" s="12" t="s">
        <v>17</v>
      </c>
      <c r="L5" s="12" t="s">
        <v>18</v>
      </c>
      <c r="M5" s="12" t="s">
        <v>16</v>
      </c>
      <c r="N5" s="12" t="s">
        <v>18</v>
      </c>
      <c r="O5" s="12"/>
    </row>
    <row r="6" ht="90" spans="1:15">
      <c r="A6" s="13">
        <v>1</v>
      </c>
      <c r="B6" s="13" t="s">
        <v>19</v>
      </c>
      <c r="C6" s="30" t="s">
        <v>20</v>
      </c>
      <c r="D6" s="13">
        <v>311000014</v>
      </c>
      <c r="E6" s="18" t="s">
        <v>21</v>
      </c>
      <c r="F6" s="18" t="s">
        <v>22</v>
      </c>
      <c r="G6" s="18" t="s">
        <v>23</v>
      </c>
      <c r="H6" s="13" t="s">
        <v>24</v>
      </c>
      <c r="I6" s="19">
        <v>240</v>
      </c>
      <c r="J6" s="19">
        <f>I6*0.95</f>
        <v>228</v>
      </c>
      <c r="K6" s="19">
        <f>I6*0.85</f>
        <v>204</v>
      </c>
      <c r="L6" s="19">
        <f>I6*0.75</f>
        <v>180</v>
      </c>
      <c r="M6" s="19">
        <f>I6*0.65</f>
        <v>156</v>
      </c>
      <c r="N6" s="19">
        <f>I6*0.6</f>
        <v>144</v>
      </c>
      <c r="O6" s="18" t="s">
        <v>25</v>
      </c>
    </row>
    <row r="7" ht="90" spans="1:15">
      <c r="A7" s="13">
        <v>2</v>
      </c>
      <c r="B7" s="13" t="s">
        <v>19</v>
      </c>
      <c r="C7" s="30" t="s">
        <v>26</v>
      </c>
      <c r="D7" s="13">
        <v>311000039</v>
      </c>
      <c r="E7" s="18" t="s">
        <v>27</v>
      </c>
      <c r="F7" s="18" t="s">
        <v>28</v>
      </c>
      <c r="G7" s="18" t="s">
        <v>29</v>
      </c>
      <c r="H7" s="13" t="s">
        <v>24</v>
      </c>
      <c r="I7" s="19">
        <v>410</v>
      </c>
      <c r="J7" s="19">
        <f t="shared" ref="J7:J38" si="0">I7*0.95</f>
        <v>389.5</v>
      </c>
      <c r="K7" s="19">
        <f t="shared" ref="K7:K38" si="1">I7*0.85</f>
        <v>348.5</v>
      </c>
      <c r="L7" s="19">
        <f t="shared" ref="L7:L38" si="2">I7*0.75</f>
        <v>307.5</v>
      </c>
      <c r="M7" s="19">
        <f t="shared" ref="M7:M38" si="3">I7*0.65</f>
        <v>266.5</v>
      </c>
      <c r="N7" s="19">
        <f t="shared" ref="N7:N38" si="4">I7*0.6</f>
        <v>246</v>
      </c>
      <c r="O7" s="18"/>
    </row>
    <row r="8" ht="90" spans="1:15">
      <c r="A8" s="13">
        <v>3</v>
      </c>
      <c r="B8" s="13" t="s">
        <v>19</v>
      </c>
      <c r="C8" s="30" t="s">
        <v>30</v>
      </c>
      <c r="D8" s="13">
        <v>311000018</v>
      </c>
      <c r="E8" s="18" t="s">
        <v>31</v>
      </c>
      <c r="F8" s="18" t="s">
        <v>32</v>
      </c>
      <c r="G8" s="18" t="s">
        <v>33</v>
      </c>
      <c r="H8" s="13" t="s">
        <v>34</v>
      </c>
      <c r="I8" s="19">
        <v>400</v>
      </c>
      <c r="J8" s="19">
        <f t="shared" si="0"/>
        <v>380</v>
      </c>
      <c r="K8" s="19">
        <f t="shared" si="1"/>
        <v>340</v>
      </c>
      <c r="L8" s="19">
        <f t="shared" si="2"/>
        <v>300</v>
      </c>
      <c r="M8" s="19">
        <f t="shared" si="3"/>
        <v>260</v>
      </c>
      <c r="N8" s="19">
        <f t="shared" si="4"/>
        <v>240</v>
      </c>
      <c r="O8" s="18"/>
    </row>
    <row r="9" ht="90" spans="1:15">
      <c r="A9" s="14">
        <v>4</v>
      </c>
      <c r="B9" s="13" t="s">
        <v>19</v>
      </c>
      <c r="C9" s="30" t="s">
        <v>35</v>
      </c>
      <c r="D9" s="13">
        <v>311000020</v>
      </c>
      <c r="E9" s="18" t="s">
        <v>36</v>
      </c>
      <c r="F9" s="18" t="s">
        <v>37</v>
      </c>
      <c r="G9" s="18" t="s">
        <v>38</v>
      </c>
      <c r="H9" s="13" t="s">
        <v>34</v>
      </c>
      <c r="I9" s="19">
        <v>300</v>
      </c>
      <c r="J9" s="19">
        <f t="shared" si="0"/>
        <v>285</v>
      </c>
      <c r="K9" s="19">
        <f t="shared" si="1"/>
        <v>255</v>
      </c>
      <c r="L9" s="19">
        <f t="shared" si="2"/>
        <v>225</v>
      </c>
      <c r="M9" s="19">
        <f t="shared" si="3"/>
        <v>195</v>
      </c>
      <c r="N9" s="19">
        <f t="shared" si="4"/>
        <v>180</v>
      </c>
      <c r="O9" s="18"/>
    </row>
    <row r="10" s="3" customFormat="true" ht="72" spans="1:15">
      <c r="A10" s="15"/>
      <c r="B10" s="13" t="s">
        <v>19</v>
      </c>
      <c r="C10" s="30" t="s">
        <v>39</v>
      </c>
      <c r="D10" s="13" t="s">
        <v>40</v>
      </c>
      <c r="E10" s="18" t="s">
        <v>41</v>
      </c>
      <c r="F10" s="18"/>
      <c r="G10" s="18"/>
      <c r="H10" s="13" t="s">
        <v>34</v>
      </c>
      <c r="I10" s="19">
        <v>300</v>
      </c>
      <c r="J10" s="19">
        <f t="shared" si="0"/>
        <v>285</v>
      </c>
      <c r="K10" s="19">
        <f t="shared" si="1"/>
        <v>255</v>
      </c>
      <c r="L10" s="19">
        <f t="shared" si="2"/>
        <v>225</v>
      </c>
      <c r="M10" s="19">
        <f t="shared" si="3"/>
        <v>195</v>
      </c>
      <c r="N10" s="19">
        <f t="shared" si="4"/>
        <v>180</v>
      </c>
      <c r="O10" s="18"/>
    </row>
    <row r="11" s="4" customFormat="true" ht="90" spans="1:15">
      <c r="A11" s="13">
        <v>5</v>
      </c>
      <c r="B11" s="13" t="s">
        <v>19</v>
      </c>
      <c r="C11" s="30" t="s">
        <v>42</v>
      </c>
      <c r="D11" s="13">
        <v>311000016</v>
      </c>
      <c r="E11" s="18" t="s">
        <v>43</v>
      </c>
      <c r="F11" s="18" t="s">
        <v>44</v>
      </c>
      <c r="G11" s="18" t="s">
        <v>38</v>
      </c>
      <c r="H11" s="13" t="s">
        <v>24</v>
      </c>
      <c r="I11" s="19">
        <v>163</v>
      </c>
      <c r="J11" s="19">
        <f t="shared" si="0"/>
        <v>154.85</v>
      </c>
      <c r="K11" s="19">
        <f t="shared" si="1"/>
        <v>138.55</v>
      </c>
      <c r="L11" s="19">
        <f t="shared" si="2"/>
        <v>122.25</v>
      </c>
      <c r="M11" s="19">
        <f t="shared" si="3"/>
        <v>105.95</v>
      </c>
      <c r="N11" s="19">
        <f t="shared" si="4"/>
        <v>97.8</v>
      </c>
      <c r="O11" s="18"/>
    </row>
    <row r="12" ht="90" spans="1:15">
      <c r="A12" s="13">
        <v>6</v>
      </c>
      <c r="B12" s="13" t="s">
        <v>19</v>
      </c>
      <c r="C12" s="30" t="s">
        <v>45</v>
      </c>
      <c r="D12" s="13">
        <v>311000017</v>
      </c>
      <c r="E12" s="18" t="s">
        <v>46</v>
      </c>
      <c r="F12" s="18" t="s">
        <v>47</v>
      </c>
      <c r="G12" s="18" t="s">
        <v>48</v>
      </c>
      <c r="H12" s="13" t="s">
        <v>24</v>
      </c>
      <c r="I12" s="19">
        <v>63</v>
      </c>
      <c r="J12" s="19">
        <f t="shared" si="0"/>
        <v>59.85</v>
      </c>
      <c r="K12" s="19">
        <f t="shared" si="1"/>
        <v>53.55</v>
      </c>
      <c r="L12" s="19">
        <f t="shared" si="2"/>
        <v>47.25</v>
      </c>
      <c r="M12" s="19">
        <f t="shared" si="3"/>
        <v>40.95</v>
      </c>
      <c r="N12" s="19">
        <f t="shared" si="4"/>
        <v>37.8</v>
      </c>
      <c r="O12" s="18"/>
    </row>
    <row r="13" ht="90" spans="1:15">
      <c r="A13" s="13">
        <v>7</v>
      </c>
      <c r="B13" s="13" t="s">
        <v>19</v>
      </c>
      <c r="C13" s="30" t="s">
        <v>49</v>
      </c>
      <c r="D13" s="13">
        <v>311100003</v>
      </c>
      <c r="E13" s="18" t="s">
        <v>50</v>
      </c>
      <c r="F13" s="18" t="s">
        <v>51</v>
      </c>
      <c r="G13" s="18" t="s">
        <v>52</v>
      </c>
      <c r="H13" s="13" t="s">
        <v>24</v>
      </c>
      <c r="I13" s="19">
        <v>70</v>
      </c>
      <c r="J13" s="19">
        <f t="shared" si="0"/>
        <v>66.5</v>
      </c>
      <c r="K13" s="19">
        <f t="shared" si="1"/>
        <v>59.5</v>
      </c>
      <c r="L13" s="19">
        <f t="shared" si="2"/>
        <v>52.5</v>
      </c>
      <c r="M13" s="19">
        <f t="shared" si="3"/>
        <v>45.5</v>
      </c>
      <c r="N13" s="19">
        <f t="shared" si="4"/>
        <v>42</v>
      </c>
      <c r="O13" s="18"/>
    </row>
    <row r="14" ht="90" spans="1:15">
      <c r="A14" s="13">
        <v>8</v>
      </c>
      <c r="B14" s="13" t="s">
        <v>19</v>
      </c>
      <c r="C14" s="30" t="s">
        <v>53</v>
      </c>
      <c r="D14" s="13">
        <v>311100004</v>
      </c>
      <c r="E14" s="18" t="s">
        <v>54</v>
      </c>
      <c r="F14" s="18" t="s">
        <v>55</v>
      </c>
      <c r="G14" s="18" t="s">
        <v>56</v>
      </c>
      <c r="H14" s="13" t="s">
        <v>24</v>
      </c>
      <c r="I14" s="19">
        <v>77</v>
      </c>
      <c r="J14" s="19">
        <f t="shared" si="0"/>
        <v>73.15</v>
      </c>
      <c r="K14" s="19">
        <f t="shared" si="1"/>
        <v>65.45</v>
      </c>
      <c r="L14" s="19">
        <f t="shared" si="2"/>
        <v>57.75</v>
      </c>
      <c r="M14" s="19">
        <f t="shared" si="3"/>
        <v>50.05</v>
      </c>
      <c r="N14" s="19">
        <f t="shared" si="4"/>
        <v>46.2</v>
      </c>
      <c r="O14" s="18"/>
    </row>
    <row r="15" ht="90" spans="1:15">
      <c r="A15" s="13">
        <v>9</v>
      </c>
      <c r="B15" s="13" t="s">
        <v>57</v>
      </c>
      <c r="C15" s="30" t="s">
        <v>58</v>
      </c>
      <c r="D15" s="13">
        <v>311100005</v>
      </c>
      <c r="E15" s="18" t="s">
        <v>59</v>
      </c>
      <c r="F15" s="18" t="s">
        <v>60</v>
      </c>
      <c r="G15" s="18" t="s">
        <v>61</v>
      </c>
      <c r="H15" s="13" t="s">
        <v>24</v>
      </c>
      <c r="I15" s="19">
        <v>150</v>
      </c>
      <c r="J15" s="19">
        <f t="shared" si="0"/>
        <v>142.5</v>
      </c>
      <c r="K15" s="19">
        <f t="shared" si="1"/>
        <v>127.5</v>
      </c>
      <c r="L15" s="19">
        <f t="shared" si="2"/>
        <v>112.5</v>
      </c>
      <c r="M15" s="19">
        <f t="shared" si="3"/>
        <v>97.5</v>
      </c>
      <c r="N15" s="19">
        <f t="shared" si="4"/>
        <v>90</v>
      </c>
      <c r="O15" s="21"/>
    </row>
    <row r="16" s="5" customFormat="true" ht="108" spans="1:15">
      <c r="A16" s="13">
        <v>10</v>
      </c>
      <c r="B16" s="13" t="s">
        <v>57</v>
      </c>
      <c r="C16" s="30" t="s">
        <v>62</v>
      </c>
      <c r="D16" s="13">
        <v>311000006</v>
      </c>
      <c r="E16" s="18" t="s">
        <v>63</v>
      </c>
      <c r="F16" s="18" t="s">
        <v>64</v>
      </c>
      <c r="G16" s="18" t="s">
        <v>65</v>
      </c>
      <c r="H16" s="13" t="s">
        <v>24</v>
      </c>
      <c r="I16" s="19">
        <v>340</v>
      </c>
      <c r="J16" s="19">
        <f t="shared" si="0"/>
        <v>323</v>
      </c>
      <c r="K16" s="19">
        <f t="shared" si="1"/>
        <v>289</v>
      </c>
      <c r="L16" s="19">
        <f t="shared" si="2"/>
        <v>255</v>
      </c>
      <c r="M16" s="19">
        <f t="shared" si="3"/>
        <v>221</v>
      </c>
      <c r="N16" s="19">
        <f t="shared" si="4"/>
        <v>204</v>
      </c>
      <c r="O16" s="18" t="s">
        <v>66</v>
      </c>
    </row>
    <row r="17" s="5" customFormat="true" ht="126" spans="1:15">
      <c r="A17" s="13">
        <v>11</v>
      </c>
      <c r="B17" s="13" t="s">
        <v>57</v>
      </c>
      <c r="C17" s="30" t="s">
        <v>67</v>
      </c>
      <c r="D17" s="13">
        <v>311000007</v>
      </c>
      <c r="E17" s="18" t="s">
        <v>68</v>
      </c>
      <c r="F17" s="18" t="s">
        <v>69</v>
      </c>
      <c r="G17" s="18" t="s">
        <v>70</v>
      </c>
      <c r="H17" s="13" t="s">
        <v>24</v>
      </c>
      <c r="I17" s="19">
        <v>390</v>
      </c>
      <c r="J17" s="19">
        <f t="shared" si="0"/>
        <v>370.5</v>
      </c>
      <c r="K17" s="19">
        <f t="shared" si="1"/>
        <v>331.5</v>
      </c>
      <c r="L17" s="19">
        <f t="shared" si="2"/>
        <v>292.5</v>
      </c>
      <c r="M17" s="19">
        <f t="shared" si="3"/>
        <v>253.5</v>
      </c>
      <c r="N17" s="19">
        <f t="shared" si="4"/>
        <v>234</v>
      </c>
      <c r="O17" s="18" t="s">
        <v>66</v>
      </c>
    </row>
    <row r="18" s="5" customFormat="true" ht="126" spans="1:15">
      <c r="A18" s="13">
        <v>12</v>
      </c>
      <c r="B18" s="13" t="s">
        <v>57</v>
      </c>
      <c r="C18" s="30" t="s">
        <v>71</v>
      </c>
      <c r="D18" s="13">
        <v>311000008</v>
      </c>
      <c r="E18" s="18" t="s">
        <v>72</v>
      </c>
      <c r="F18" s="18" t="s">
        <v>73</v>
      </c>
      <c r="G18" s="18" t="s">
        <v>74</v>
      </c>
      <c r="H18" s="13" t="s">
        <v>24</v>
      </c>
      <c r="I18" s="19">
        <v>590</v>
      </c>
      <c r="J18" s="19">
        <f t="shared" si="0"/>
        <v>560.5</v>
      </c>
      <c r="K18" s="19">
        <f t="shared" si="1"/>
        <v>501.5</v>
      </c>
      <c r="L18" s="19">
        <f t="shared" si="2"/>
        <v>442.5</v>
      </c>
      <c r="M18" s="19">
        <f t="shared" si="3"/>
        <v>383.5</v>
      </c>
      <c r="N18" s="19">
        <f t="shared" si="4"/>
        <v>354</v>
      </c>
      <c r="O18" s="18" t="s">
        <v>66</v>
      </c>
    </row>
    <row r="19" s="5" customFormat="true" ht="108" spans="1:15">
      <c r="A19" s="13">
        <v>13</v>
      </c>
      <c r="B19" s="13" t="s">
        <v>57</v>
      </c>
      <c r="C19" s="30" t="s">
        <v>75</v>
      </c>
      <c r="D19" s="13">
        <v>311000010</v>
      </c>
      <c r="E19" s="18" t="s">
        <v>76</v>
      </c>
      <c r="F19" s="18" t="s">
        <v>77</v>
      </c>
      <c r="G19" s="18" t="s">
        <v>78</v>
      </c>
      <c r="H19" s="13" t="s">
        <v>24</v>
      </c>
      <c r="I19" s="19">
        <v>400</v>
      </c>
      <c r="J19" s="19">
        <f t="shared" si="0"/>
        <v>380</v>
      </c>
      <c r="K19" s="19">
        <f t="shared" si="1"/>
        <v>340</v>
      </c>
      <c r="L19" s="19">
        <f t="shared" si="2"/>
        <v>300</v>
      </c>
      <c r="M19" s="19">
        <f t="shared" si="3"/>
        <v>260</v>
      </c>
      <c r="N19" s="19">
        <f t="shared" si="4"/>
        <v>240</v>
      </c>
      <c r="O19" s="18"/>
    </row>
    <row r="20" s="5" customFormat="true" ht="108" spans="1:15">
      <c r="A20" s="13">
        <v>14</v>
      </c>
      <c r="B20" s="13" t="s">
        <v>57</v>
      </c>
      <c r="C20" s="30" t="s">
        <v>79</v>
      </c>
      <c r="D20" s="13">
        <v>311000012</v>
      </c>
      <c r="E20" s="18" t="s">
        <v>80</v>
      </c>
      <c r="F20" s="18" t="s">
        <v>81</v>
      </c>
      <c r="G20" s="18" t="s">
        <v>82</v>
      </c>
      <c r="H20" s="13" t="s">
        <v>24</v>
      </c>
      <c r="I20" s="19">
        <v>740</v>
      </c>
      <c r="J20" s="19">
        <f t="shared" si="0"/>
        <v>703</v>
      </c>
      <c r="K20" s="19">
        <f t="shared" si="1"/>
        <v>629</v>
      </c>
      <c r="L20" s="19">
        <f t="shared" si="2"/>
        <v>555</v>
      </c>
      <c r="M20" s="19">
        <f t="shared" si="3"/>
        <v>481</v>
      </c>
      <c r="N20" s="19">
        <f t="shared" si="4"/>
        <v>444</v>
      </c>
      <c r="O20" s="18" t="s">
        <v>66</v>
      </c>
    </row>
    <row r="21" s="5" customFormat="true" ht="108" spans="1:15">
      <c r="A21" s="14">
        <v>15</v>
      </c>
      <c r="B21" s="13" t="s">
        <v>57</v>
      </c>
      <c r="C21" s="30" t="s">
        <v>83</v>
      </c>
      <c r="D21" s="13">
        <v>310800008</v>
      </c>
      <c r="E21" s="18" t="s">
        <v>84</v>
      </c>
      <c r="F21" s="18" t="s">
        <v>85</v>
      </c>
      <c r="G21" s="18" t="s">
        <v>86</v>
      </c>
      <c r="H21" s="13" t="s">
        <v>24</v>
      </c>
      <c r="I21" s="19">
        <v>1040</v>
      </c>
      <c r="J21" s="19">
        <f t="shared" si="0"/>
        <v>988</v>
      </c>
      <c r="K21" s="19">
        <f t="shared" si="1"/>
        <v>884</v>
      </c>
      <c r="L21" s="19">
        <f t="shared" si="2"/>
        <v>780</v>
      </c>
      <c r="M21" s="19">
        <f t="shared" si="3"/>
        <v>676</v>
      </c>
      <c r="N21" s="19">
        <f t="shared" si="4"/>
        <v>624</v>
      </c>
      <c r="O21" s="18"/>
    </row>
    <row r="22" s="5" customFormat="true" ht="54" spans="1:15">
      <c r="A22" s="15"/>
      <c r="B22" s="13" t="s">
        <v>57</v>
      </c>
      <c r="C22" s="30" t="s">
        <v>87</v>
      </c>
      <c r="D22" s="13" t="s">
        <v>88</v>
      </c>
      <c r="E22" s="18" t="s">
        <v>89</v>
      </c>
      <c r="F22" s="18"/>
      <c r="G22" s="18"/>
      <c r="H22" s="13" t="s">
        <v>24</v>
      </c>
      <c r="I22" s="19">
        <v>160</v>
      </c>
      <c r="J22" s="19">
        <f t="shared" si="0"/>
        <v>152</v>
      </c>
      <c r="K22" s="19">
        <f t="shared" si="1"/>
        <v>136</v>
      </c>
      <c r="L22" s="19">
        <f t="shared" si="2"/>
        <v>120</v>
      </c>
      <c r="M22" s="19">
        <f t="shared" si="3"/>
        <v>104</v>
      </c>
      <c r="N22" s="19">
        <f t="shared" si="4"/>
        <v>96</v>
      </c>
      <c r="O22" s="18"/>
    </row>
    <row r="23" s="5" customFormat="true" ht="126" spans="1:15">
      <c r="A23" s="13">
        <v>16</v>
      </c>
      <c r="B23" s="13" t="s">
        <v>57</v>
      </c>
      <c r="C23" s="30" t="s">
        <v>90</v>
      </c>
      <c r="D23" s="13">
        <v>311000009</v>
      </c>
      <c r="E23" s="18" t="s">
        <v>91</v>
      </c>
      <c r="F23" s="18" t="s">
        <v>92</v>
      </c>
      <c r="G23" s="18" t="s">
        <v>93</v>
      </c>
      <c r="H23" s="13" t="s">
        <v>24</v>
      </c>
      <c r="I23" s="19">
        <v>200</v>
      </c>
      <c r="J23" s="19">
        <f t="shared" si="0"/>
        <v>190</v>
      </c>
      <c r="K23" s="19">
        <f t="shared" si="1"/>
        <v>170</v>
      </c>
      <c r="L23" s="19">
        <f t="shared" si="2"/>
        <v>150</v>
      </c>
      <c r="M23" s="19">
        <f t="shared" si="3"/>
        <v>130</v>
      </c>
      <c r="N23" s="19">
        <f t="shared" si="4"/>
        <v>120</v>
      </c>
      <c r="O23" s="18"/>
    </row>
    <row r="24" s="5" customFormat="true" ht="108" spans="1:15">
      <c r="A24" s="14">
        <v>17</v>
      </c>
      <c r="B24" s="13" t="s">
        <v>57</v>
      </c>
      <c r="C24" s="30" t="s">
        <v>94</v>
      </c>
      <c r="D24" s="13">
        <v>311000011</v>
      </c>
      <c r="E24" s="18" t="s">
        <v>95</v>
      </c>
      <c r="F24" s="18" t="s">
        <v>96</v>
      </c>
      <c r="G24" s="18" t="s">
        <v>97</v>
      </c>
      <c r="H24" s="13" t="s">
        <v>98</v>
      </c>
      <c r="I24" s="19">
        <v>100</v>
      </c>
      <c r="J24" s="19">
        <f t="shared" si="0"/>
        <v>95</v>
      </c>
      <c r="K24" s="19">
        <f t="shared" si="1"/>
        <v>85</v>
      </c>
      <c r="L24" s="19">
        <f t="shared" si="2"/>
        <v>75</v>
      </c>
      <c r="M24" s="19">
        <f t="shared" si="3"/>
        <v>65</v>
      </c>
      <c r="N24" s="19">
        <f t="shared" si="4"/>
        <v>60</v>
      </c>
      <c r="O24" s="18"/>
    </row>
    <row r="25" s="5" customFormat="true" ht="90" spans="1:15">
      <c r="A25" s="15"/>
      <c r="B25" s="13" t="s">
        <v>57</v>
      </c>
      <c r="C25" s="30" t="s">
        <v>99</v>
      </c>
      <c r="D25" s="13" t="s">
        <v>100</v>
      </c>
      <c r="E25" s="18" t="s">
        <v>101</v>
      </c>
      <c r="F25" s="18"/>
      <c r="G25" s="18"/>
      <c r="H25" s="13" t="s">
        <v>98</v>
      </c>
      <c r="I25" s="19">
        <v>20</v>
      </c>
      <c r="J25" s="19">
        <f t="shared" si="0"/>
        <v>19</v>
      </c>
      <c r="K25" s="19">
        <f t="shared" si="1"/>
        <v>17</v>
      </c>
      <c r="L25" s="19">
        <f t="shared" si="2"/>
        <v>15</v>
      </c>
      <c r="M25" s="19">
        <f t="shared" si="3"/>
        <v>13</v>
      </c>
      <c r="N25" s="19">
        <f t="shared" si="4"/>
        <v>12</v>
      </c>
      <c r="O25" s="18"/>
    </row>
    <row r="26" s="5" customFormat="true" ht="90" spans="1:15">
      <c r="A26" s="13">
        <v>18</v>
      </c>
      <c r="B26" s="13" t="s">
        <v>57</v>
      </c>
      <c r="C26" s="30" t="s">
        <v>102</v>
      </c>
      <c r="D26" s="13">
        <v>311000003</v>
      </c>
      <c r="E26" s="18" t="s">
        <v>103</v>
      </c>
      <c r="F26" s="18" t="s">
        <v>104</v>
      </c>
      <c r="G26" s="18" t="s">
        <v>105</v>
      </c>
      <c r="H26" s="13" t="s">
        <v>24</v>
      </c>
      <c r="I26" s="19">
        <v>25</v>
      </c>
      <c r="J26" s="19">
        <f t="shared" si="0"/>
        <v>23.75</v>
      </c>
      <c r="K26" s="19">
        <f t="shared" si="1"/>
        <v>21.25</v>
      </c>
      <c r="L26" s="19">
        <f t="shared" si="2"/>
        <v>18.75</v>
      </c>
      <c r="M26" s="19">
        <f t="shared" si="3"/>
        <v>16.25</v>
      </c>
      <c r="N26" s="19">
        <f t="shared" si="4"/>
        <v>15</v>
      </c>
      <c r="O26" s="18"/>
    </row>
    <row r="27" s="5" customFormat="true" ht="90" spans="1:15">
      <c r="A27" s="13">
        <v>19</v>
      </c>
      <c r="B27" s="13" t="s">
        <v>57</v>
      </c>
      <c r="C27" s="30" t="s">
        <v>106</v>
      </c>
      <c r="D27" s="13">
        <v>311000002</v>
      </c>
      <c r="E27" s="18" t="s">
        <v>107</v>
      </c>
      <c r="F27" s="18" t="s">
        <v>108</v>
      </c>
      <c r="G27" s="18" t="s">
        <v>109</v>
      </c>
      <c r="H27" s="13" t="s">
        <v>98</v>
      </c>
      <c r="I27" s="19">
        <v>5</v>
      </c>
      <c r="J27" s="19">
        <f t="shared" si="0"/>
        <v>4.75</v>
      </c>
      <c r="K27" s="19">
        <f t="shared" si="1"/>
        <v>4.25</v>
      </c>
      <c r="L27" s="19">
        <f t="shared" si="2"/>
        <v>3.75</v>
      </c>
      <c r="M27" s="19">
        <f t="shared" si="3"/>
        <v>3.25</v>
      </c>
      <c r="N27" s="19">
        <f t="shared" si="4"/>
        <v>3</v>
      </c>
      <c r="O27" s="18"/>
    </row>
    <row r="28" s="5" customFormat="true" ht="90" spans="1:15">
      <c r="A28" s="13">
        <v>20</v>
      </c>
      <c r="B28" s="13" t="s">
        <v>57</v>
      </c>
      <c r="C28" s="30" t="s">
        <v>110</v>
      </c>
      <c r="D28" s="13">
        <v>311000042</v>
      </c>
      <c r="E28" s="18" t="s">
        <v>111</v>
      </c>
      <c r="F28" s="18" t="s">
        <v>112</v>
      </c>
      <c r="G28" s="18" t="s">
        <v>113</v>
      </c>
      <c r="H28" s="13" t="s">
        <v>98</v>
      </c>
      <c r="I28" s="19">
        <v>50</v>
      </c>
      <c r="J28" s="19">
        <f t="shared" si="0"/>
        <v>47.5</v>
      </c>
      <c r="K28" s="19">
        <f t="shared" si="1"/>
        <v>42.5</v>
      </c>
      <c r="L28" s="19">
        <f t="shared" si="2"/>
        <v>37.5</v>
      </c>
      <c r="M28" s="19">
        <f t="shared" si="3"/>
        <v>32.5</v>
      </c>
      <c r="N28" s="19">
        <f t="shared" si="4"/>
        <v>30</v>
      </c>
      <c r="O28" s="18" t="s">
        <v>114</v>
      </c>
    </row>
    <row r="29" s="5" customFormat="true" ht="72" spans="1:15">
      <c r="A29" s="13">
        <v>21</v>
      </c>
      <c r="B29" s="13" t="s">
        <v>57</v>
      </c>
      <c r="C29" s="30" t="s">
        <v>115</v>
      </c>
      <c r="D29" s="13">
        <v>311000041</v>
      </c>
      <c r="E29" s="18" t="s">
        <v>116</v>
      </c>
      <c r="F29" s="18" t="s">
        <v>117</v>
      </c>
      <c r="G29" s="18" t="s">
        <v>118</v>
      </c>
      <c r="H29" s="13" t="s">
        <v>119</v>
      </c>
      <c r="I29" s="19">
        <v>170</v>
      </c>
      <c r="J29" s="19">
        <f t="shared" si="0"/>
        <v>161.5</v>
      </c>
      <c r="K29" s="19">
        <f t="shared" si="1"/>
        <v>144.5</v>
      </c>
      <c r="L29" s="19">
        <f t="shared" si="2"/>
        <v>127.5</v>
      </c>
      <c r="M29" s="19">
        <f t="shared" si="3"/>
        <v>110.5</v>
      </c>
      <c r="N29" s="19">
        <f t="shared" si="4"/>
        <v>102</v>
      </c>
      <c r="O29" s="18" t="s">
        <v>120</v>
      </c>
    </row>
    <row r="30" s="5" customFormat="true" ht="90" spans="1:15">
      <c r="A30" s="13">
        <v>22</v>
      </c>
      <c r="B30" s="13" t="s">
        <v>57</v>
      </c>
      <c r="C30" s="30" t="s">
        <v>121</v>
      </c>
      <c r="D30" s="13">
        <v>311000019</v>
      </c>
      <c r="E30" s="18" t="s">
        <v>122</v>
      </c>
      <c r="F30" s="18" t="s">
        <v>123</v>
      </c>
      <c r="G30" s="18" t="s">
        <v>124</v>
      </c>
      <c r="H30" s="13" t="s">
        <v>24</v>
      </c>
      <c r="I30" s="19">
        <v>27</v>
      </c>
      <c r="J30" s="19">
        <f t="shared" si="0"/>
        <v>25.65</v>
      </c>
      <c r="K30" s="19">
        <f t="shared" si="1"/>
        <v>22.95</v>
      </c>
      <c r="L30" s="19">
        <f t="shared" si="2"/>
        <v>20.25</v>
      </c>
      <c r="M30" s="19">
        <f t="shared" si="3"/>
        <v>17.55</v>
      </c>
      <c r="N30" s="19">
        <f t="shared" si="4"/>
        <v>16.2</v>
      </c>
      <c r="O30" s="18"/>
    </row>
    <row r="31" s="5" customFormat="true" ht="72" spans="1:15">
      <c r="A31" s="13">
        <v>23</v>
      </c>
      <c r="B31" s="13" t="s">
        <v>57</v>
      </c>
      <c r="C31" s="30" t="s">
        <v>125</v>
      </c>
      <c r="D31" s="13">
        <v>311000004</v>
      </c>
      <c r="E31" s="18" t="s">
        <v>126</v>
      </c>
      <c r="F31" s="18" t="s">
        <v>127</v>
      </c>
      <c r="G31" s="18" t="s">
        <v>128</v>
      </c>
      <c r="H31" s="13" t="s">
        <v>24</v>
      </c>
      <c r="I31" s="19">
        <v>15</v>
      </c>
      <c r="J31" s="19">
        <f t="shared" si="0"/>
        <v>14.25</v>
      </c>
      <c r="K31" s="19">
        <f t="shared" si="1"/>
        <v>12.75</v>
      </c>
      <c r="L31" s="19">
        <f t="shared" si="2"/>
        <v>11.25</v>
      </c>
      <c r="M31" s="19">
        <f t="shared" si="3"/>
        <v>9.75</v>
      </c>
      <c r="N31" s="19">
        <f t="shared" si="4"/>
        <v>9</v>
      </c>
      <c r="O31" s="18"/>
    </row>
    <row r="32" s="5" customFormat="true" ht="90" spans="1:15">
      <c r="A32" s="13">
        <v>24</v>
      </c>
      <c r="B32" s="13" t="s">
        <v>57</v>
      </c>
      <c r="C32" s="30" t="s">
        <v>129</v>
      </c>
      <c r="D32" s="13">
        <v>311000005</v>
      </c>
      <c r="E32" s="18" t="s">
        <v>130</v>
      </c>
      <c r="F32" s="18" t="s">
        <v>131</v>
      </c>
      <c r="G32" s="18" t="s">
        <v>132</v>
      </c>
      <c r="H32" s="13" t="s">
        <v>24</v>
      </c>
      <c r="I32" s="19">
        <v>70</v>
      </c>
      <c r="J32" s="19">
        <f t="shared" si="0"/>
        <v>66.5</v>
      </c>
      <c r="K32" s="19">
        <f t="shared" si="1"/>
        <v>59.5</v>
      </c>
      <c r="L32" s="19">
        <f t="shared" si="2"/>
        <v>52.5</v>
      </c>
      <c r="M32" s="19">
        <f t="shared" si="3"/>
        <v>45.5</v>
      </c>
      <c r="N32" s="19">
        <f t="shared" si="4"/>
        <v>42</v>
      </c>
      <c r="O32" s="18"/>
    </row>
    <row r="33" s="5" customFormat="true" ht="90" spans="1:15">
      <c r="A33" s="13">
        <v>25</v>
      </c>
      <c r="B33" s="13" t="s">
        <v>57</v>
      </c>
      <c r="C33" s="30" t="s">
        <v>133</v>
      </c>
      <c r="D33" s="13">
        <v>311000001</v>
      </c>
      <c r="E33" s="18" t="s">
        <v>134</v>
      </c>
      <c r="F33" s="18" t="s">
        <v>135</v>
      </c>
      <c r="G33" s="18" t="s">
        <v>136</v>
      </c>
      <c r="H33" s="13" t="s">
        <v>24</v>
      </c>
      <c r="I33" s="19">
        <v>200</v>
      </c>
      <c r="J33" s="19">
        <f t="shared" si="0"/>
        <v>190</v>
      </c>
      <c r="K33" s="19">
        <f t="shared" si="1"/>
        <v>170</v>
      </c>
      <c r="L33" s="19">
        <f t="shared" si="2"/>
        <v>150</v>
      </c>
      <c r="M33" s="19">
        <f t="shared" si="3"/>
        <v>130</v>
      </c>
      <c r="N33" s="19">
        <f t="shared" si="4"/>
        <v>120</v>
      </c>
      <c r="O33" s="18"/>
    </row>
    <row r="34" s="5" customFormat="true" ht="108" spans="1:15">
      <c r="A34" s="13">
        <v>26</v>
      </c>
      <c r="B34" s="13" t="s">
        <v>57</v>
      </c>
      <c r="C34" s="30" t="s">
        <v>137</v>
      </c>
      <c r="D34" s="13">
        <v>311000021</v>
      </c>
      <c r="E34" s="18" t="s">
        <v>138</v>
      </c>
      <c r="F34" s="18" t="s">
        <v>139</v>
      </c>
      <c r="G34" s="18" t="s">
        <v>140</v>
      </c>
      <c r="H34" s="13" t="s">
        <v>24</v>
      </c>
      <c r="I34" s="19">
        <v>220</v>
      </c>
      <c r="J34" s="19">
        <f t="shared" si="0"/>
        <v>209</v>
      </c>
      <c r="K34" s="19">
        <f t="shared" si="1"/>
        <v>187</v>
      </c>
      <c r="L34" s="19">
        <f t="shared" si="2"/>
        <v>165</v>
      </c>
      <c r="M34" s="19">
        <f t="shared" si="3"/>
        <v>143</v>
      </c>
      <c r="N34" s="19">
        <f t="shared" si="4"/>
        <v>132</v>
      </c>
      <c r="O34" s="18" t="s">
        <v>141</v>
      </c>
    </row>
    <row r="35" s="5" customFormat="true" ht="72" spans="1:15">
      <c r="A35" s="13">
        <v>27</v>
      </c>
      <c r="B35" s="13" t="s">
        <v>57</v>
      </c>
      <c r="C35" s="30" t="s">
        <v>142</v>
      </c>
      <c r="D35" s="13">
        <v>311000022</v>
      </c>
      <c r="E35" s="18" t="s">
        <v>143</v>
      </c>
      <c r="F35" s="18" t="s">
        <v>144</v>
      </c>
      <c r="G35" s="18" t="s">
        <v>145</v>
      </c>
      <c r="H35" s="13" t="s">
        <v>24</v>
      </c>
      <c r="I35" s="19">
        <v>194</v>
      </c>
      <c r="J35" s="19">
        <f t="shared" si="0"/>
        <v>184.3</v>
      </c>
      <c r="K35" s="19">
        <f t="shared" si="1"/>
        <v>164.9</v>
      </c>
      <c r="L35" s="19">
        <f t="shared" si="2"/>
        <v>145.5</v>
      </c>
      <c r="M35" s="19">
        <f t="shared" si="3"/>
        <v>126.1</v>
      </c>
      <c r="N35" s="19">
        <f t="shared" si="4"/>
        <v>116.4</v>
      </c>
      <c r="O35" s="18" t="s">
        <v>146</v>
      </c>
    </row>
    <row r="36" s="5" customFormat="true" ht="108" spans="1:15">
      <c r="A36" s="13">
        <v>28</v>
      </c>
      <c r="B36" s="13" t="s">
        <v>57</v>
      </c>
      <c r="C36" s="30" t="s">
        <v>147</v>
      </c>
      <c r="D36" s="13">
        <v>311000023</v>
      </c>
      <c r="E36" s="18" t="s">
        <v>148</v>
      </c>
      <c r="F36" s="18" t="s">
        <v>149</v>
      </c>
      <c r="G36" s="18" t="s">
        <v>150</v>
      </c>
      <c r="H36" s="13" t="s">
        <v>24</v>
      </c>
      <c r="I36" s="19">
        <v>203</v>
      </c>
      <c r="J36" s="19">
        <f t="shared" si="0"/>
        <v>192.85</v>
      </c>
      <c r="K36" s="19">
        <f t="shared" si="1"/>
        <v>172.55</v>
      </c>
      <c r="L36" s="19">
        <f t="shared" si="2"/>
        <v>152.25</v>
      </c>
      <c r="M36" s="19">
        <f t="shared" si="3"/>
        <v>131.95</v>
      </c>
      <c r="N36" s="19">
        <f t="shared" si="4"/>
        <v>121.8</v>
      </c>
      <c r="O36" s="18" t="s">
        <v>151</v>
      </c>
    </row>
    <row r="37" s="5" customFormat="true" ht="72" spans="1:15">
      <c r="A37" s="13">
        <v>29</v>
      </c>
      <c r="B37" s="13" t="s">
        <v>152</v>
      </c>
      <c r="C37" s="30" t="s">
        <v>153</v>
      </c>
      <c r="D37" s="13">
        <v>311000024</v>
      </c>
      <c r="E37" s="18" t="s">
        <v>154</v>
      </c>
      <c r="F37" s="18" t="s">
        <v>155</v>
      </c>
      <c r="G37" s="18" t="s">
        <v>156</v>
      </c>
      <c r="H37" s="13" t="s">
        <v>24</v>
      </c>
      <c r="I37" s="19">
        <v>100</v>
      </c>
      <c r="J37" s="19">
        <f t="shared" si="0"/>
        <v>95</v>
      </c>
      <c r="K37" s="19">
        <f t="shared" si="1"/>
        <v>85</v>
      </c>
      <c r="L37" s="19">
        <f t="shared" si="2"/>
        <v>75</v>
      </c>
      <c r="M37" s="19">
        <f t="shared" si="3"/>
        <v>65</v>
      </c>
      <c r="N37" s="19">
        <f t="shared" si="4"/>
        <v>60</v>
      </c>
      <c r="O37" s="18"/>
    </row>
    <row r="38" s="5" customFormat="true" ht="108" spans="1:15">
      <c r="A38" s="13">
        <v>30</v>
      </c>
      <c r="B38" s="13" t="s">
        <v>152</v>
      </c>
      <c r="C38" s="30" t="s">
        <v>157</v>
      </c>
      <c r="D38" s="13">
        <v>311000025</v>
      </c>
      <c r="E38" s="18" t="s">
        <v>158</v>
      </c>
      <c r="F38" s="18" t="s">
        <v>159</v>
      </c>
      <c r="G38" s="18" t="s">
        <v>160</v>
      </c>
      <c r="H38" s="13" t="s">
        <v>24</v>
      </c>
      <c r="I38" s="19">
        <v>125</v>
      </c>
      <c r="J38" s="19">
        <f t="shared" si="0"/>
        <v>118.75</v>
      </c>
      <c r="K38" s="19">
        <f t="shared" si="1"/>
        <v>106.25</v>
      </c>
      <c r="L38" s="19">
        <f t="shared" si="2"/>
        <v>93.75</v>
      </c>
      <c r="M38" s="19">
        <f t="shared" si="3"/>
        <v>81.25</v>
      </c>
      <c r="N38" s="19">
        <f t="shared" si="4"/>
        <v>75</v>
      </c>
      <c r="O38" s="18" t="s">
        <v>161</v>
      </c>
    </row>
    <row r="39" ht="90" spans="1:15">
      <c r="A39" s="13">
        <v>31</v>
      </c>
      <c r="B39" s="13" t="s">
        <v>152</v>
      </c>
      <c r="C39" s="30" t="s">
        <v>162</v>
      </c>
      <c r="D39" s="13">
        <v>311000040</v>
      </c>
      <c r="E39" s="18" t="s">
        <v>163</v>
      </c>
      <c r="F39" s="18" t="s">
        <v>164</v>
      </c>
      <c r="G39" s="18" t="s">
        <v>165</v>
      </c>
      <c r="H39" s="13" t="s">
        <v>24</v>
      </c>
      <c r="I39" s="19">
        <v>910</v>
      </c>
      <c r="J39" s="19">
        <f t="shared" ref="J39:J70" si="5">I39*0.95</f>
        <v>864.5</v>
      </c>
      <c r="K39" s="19">
        <f t="shared" ref="K39:K70" si="6">I39*0.85</f>
        <v>773.5</v>
      </c>
      <c r="L39" s="19">
        <f t="shared" ref="L39:L70" si="7">I39*0.75</f>
        <v>682.5</v>
      </c>
      <c r="M39" s="19">
        <f t="shared" ref="M39:M70" si="8">I39*0.65</f>
        <v>591.5</v>
      </c>
      <c r="N39" s="19">
        <f t="shared" ref="N39:N70" si="9">I39*0.6</f>
        <v>546</v>
      </c>
      <c r="O39" s="18" t="s">
        <v>166</v>
      </c>
    </row>
    <row r="40" ht="90" spans="1:15">
      <c r="A40" s="13">
        <v>32</v>
      </c>
      <c r="B40" s="13" t="s">
        <v>57</v>
      </c>
      <c r="C40" s="30" t="s">
        <v>167</v>
      </c>
      <c r="D40" s="13">
        <v>311000026</v>
      </c>
      <c r="E40" s="18" t="s">
        <v>168</v>
      </c>
      <c r="F40" s="18" t="s">
        <v>169</v>
      </c>
      <c r="G40" s="18" t="s">
        <v>170</v>
      </c>
      <c r="H40" s="13" t="s">
        <v>24</v>
      </c>
      <c r="I40" s="19">
        <v>978</v>
      </c>
      <c r="J40" s="19">
        <f t="shared" si="5"/>
        <v>929.1</v>
      </c>
      <c r="K40" s="19">
        <f t="shared" si="6"/>
        <v>831.3</v>
      </c>
      <c r="L40" s="19">
        <f t="shared" si="7"/>
        <v>733.5</v>
      </c>
      <c r="M40" s="19">
        <f t="shared" si="8"/>
        <v>635.7</v>
      </c>
      <c r="N40" s="19">
        <f t="shared" si="9"/>
        <v>586.8</v>
      </c>
      <c r="O40" s="18" t="s">
        <v>171</v>
      </c>
    </row>
    <row r="41" ht="108" spans="1:15">
      <c r="A41" s="13">
        <v>33</v>
      </c>
      <c r="B41" s="13" t="s">
        <v>152</v>
      </c>
      <c r="C41" s="30" t="s">
        <v>172</v>
      </c>
      <c r="D41" s="13">
        <v>311000033</v>
      </c>
      <c r="E41" s="18" t="s">
        <v>173</v>
      </c>
      <c r="F41" s="18" t="s">
        <v>174</v>
      </c>
      <c r="G41" s="18" t="s">
        <v>175</v>
      </c>
      <c r="H41" s="13" t="s">
        <v>24</v>
      </c>
      <c r="I41" s="19">
        <v>1860</v>
      </c>
      <c r="J41" s="19">
        <f t="shared" si="5"/>
        <v>1767</v>
      </c>
      <c r="K41" s="19">
        <f t="shared" si="6"/>
        <v>1581</v>
      </c>
      <c r="L41" s="19">
        <f t="shared" si="7"/>
        <v>1395</v>
      </c>
      <c r="M41" s="19">
        <f t="shared" si="8"/>
        <v>1209</v>
      </c>
      <c r="N41" s="19">
        <f t="shared" si="9"/>
        <v>1116</v>
      </c>
      <c r="O41" s="18" t="s">
        <v>176</v>
      </c>
    </row>
    <row r="42" ht="90" spans="1:15">
      <c r="A42" s="14">
        <v>34</v>
      </c>
      <c r="B42" s="13" t="s">
        <v>152</v>
      </c>
      <c r="C42" s="30" t="s">
        <v>177</v>
      </c>
      <c r="D42" s="13">
        <v>331104005</v>
      </c>
      <c r="E42" s="18" t="s">
        <v>178</v>
      </c>
      <c r="F42" s="18" t="s">
        <v>179</v>
      </c>
      <c r="G42" s="18" t="s">
        <v>180</v>
      </c>
      <c r="H42" s="13" t="s">
        <v>24</v>
      </c>
      <c r="I42" s="19">
        <v>1339</v>
      </c>
      <c r="J42" s="19">
        <f t="shared" si="5"/>
        <v>1272.05</v>
      </c>
      <c r="K42" s="19">
        <f t="shared" si="6"/>
        <v>1138.15</v>
      </c>
      <c r="L42" s="19">
        <f t="shared" si="7"/>
        <v>1004.25</v>
      </c>
      <c r="M42" s="19">
        <f t="shared" si="8"/>
        <v>870.35</v>
      </c>
      <c r="N42" s="19">
        <f t="shared" si="9"/>
        <v>803.4</v>
      </c>
      <c r="O42" s="18" t="s">
        <v>181</v>
      </c>
    </row>
    <row r="43" ht="54" spans="1:15">
      <c r="A43" s="15"/>
      <c r="B43" s="13" t="s">
        <v>152</v>
      </c>
      <c r="C43" s="30" t="s">
        <v>182</v>
      </c>
      <c r="D43" s="13" t="s">
        <v>183</v>
      </c>
      <c r="E43" s="18" t="s">
        <v>184</v>
      </c>
      <c r="F43" s="18"/>
      <c r="G43" s="18"/>
      <c r="H43" s="13" t="s">
        <v>24</v>
      </c>
      <c r="I43" s="19">
        <v>378</v>
      </c>
      <c r="J43" s="19">
        <f t="shared" si="5"/>
        <v>359.1</v>
      </c>
      <c r="K43" s="19">
        <f t="shared" si="6"/>
        <v>321.3</v>
      </c>
      <c r="L43" s="19">
        <f t="shared" si="7"/>
        <v>283.5</v>
      </c>
      <c r="M43" s="19">
        <f t="shared" si="8"/>
        <v>245.7</v>
      </c>
      <c r="N43" s="19">
        <f t="shared" si="9"/>
        <v>226.8</v>
      </c>
      <c r="O43" s="18"/>
    </row>
    <row r="44" ht="90" spans="1:15">
      <c r="A44" s="14">
        <v>35</v>
      </c>
      <c r="B44" s="13" t="s">
        <v>152</v>
      </c>
      <c r="C44" s="30" t="s">
        <v>185</v>
      </c>
      <c r="D44" s="13">
        <v>331103001</v>
      </c>
      <c r="E44" s="18" t="s">
        <v>186</v>
      </c>
      <c r="F44" s="18" t="s">
        <v>187</v>
      </c>
      <c r="G44" s="18" t="s">
        <v>188</v>
      </c>
      <c r="H44" s="13" t="s">
        <v>24</v>
      </c>
      <c r="I44" s="19">
        <v>1339</v>
      </c>
      <c r="J44" s="19">
        <f t="shared" si="5"/>
        <v>1272.05</v>
      </c>
      <c r="K44" s="19">
        <f t="shared" si="6"/>
        <v>1138.15</v>
      </c>
      <c r="L44" s="19">
        <f t="shared" si="7"/>
        <v>1004.25</v>
      </c>
      <c r="M44" s="19">
        <f t="shared" si="8"/>
        <v>870.35</v>
      </c>
      <c r="N44" s="19">
        <f t="shared" si="9"/>
        <v>803.4</v>
      </c>
      <c r="O44" s="18" t="s">
        <v>181</v>
      </c>
    </row>
    <row r="45" ht="54" spans="1:15">
      <c r="A45" s="15"/>
      <c r="B45" s="13" t="s">
        <v>152</v>
      </c>
      <c r="C45" s="30" t="s">
        <v>189</v>
      </c>
      <c r="D45" s="13" t="s">
        <v>190</v>
      </c>
      <c r="E45" s="18" t="s">
        <v>191</v>
      </c>
      <c r="F45" s="18"/>
      <c r="G45" s="18"/>
      <c r="H45" s="13" t="s">
        <v>24</v>
      </c>
      <c r="I45" s="19">
        <v>378</v>
      </c>
      <c r="J45" s="19">
        <f t="shared" si="5"/>
        <v>359.1</v>
      </c>
      <c r="K45" s="19">
        <f t="shared" si="6"/>
        <v>321.3</v>
      </c>
      <c r="L45" s="19">
        <f t="shared" si="7"/>
        <v>283.5</v>
      </c>
      <c r="M45" s="19">
        <f t="shared" si="8"/>
        <v>245.7</v>
      </c>
      <c r="N45" s="19">
        <f t="shared" si="9"/>
        <v>226.8</v>
      </c>
      <c r="O45" s="18"/>
    </row>
    <row r="46" ht="108" spans="1:15">
      <c r="A46" s="14">
        <v>36</v>
      </c>
      <c r="B46" s="13" t="s">
        <v>152</v>
      </c>
      <c r="C46" s="30" t="s">
        <v>192</v>
      </c>
      <c r="D46" s="13">
        <v>3311030005</v>
      </c>
      <c r="E46" s="18" t="s">
        <v>193</v>
      </c>
      <c r="F46" s="18" t="s">
        <v>194</v>
      </c>
      <c r="G46" s="18" t="s">
        <v>195</v>
      </c>
      <c r="H46" s="13" t="s">
        <v>24</v>
      </c>
      <c r="I46" s="19">
        <v>513</v>
      </c>
      <c r="J46" s="19">
        <f t="shared" si="5"/>
        <v>487.35</v>
      </c>
      <c r="K46" s="19">
        <f t="shared" si="6"/>
        <v>436.05</v>
      </c>
      <c r="L46" s="19">
        <f t="shared" si="7"/>
        <v>384.75</v>
      </c>
      <c r="M46" s="19">
        <f t="shared" si="8"/>
        <v>333.45</v>
      </c>
      <c r="N46" s="19">
        <f t="shared" si="9"/>
        <v>307.8</v>
      </c>
      <c r="O46" s="18" t="s">
        <v>181</v>
      </c>
    </row>
    <row r="47" ht="54" spans="1:15">
      <c r="A47" s="15"/>
      <c r="B47" s="13" t="s">
        <v>152</v>
      </c>
      <c r="C47" s="30" t="s">
        <v>196</v>
      </c>
      <c r="D47" s="13" t="s">
        <v>197</v>
      </c>
      <c r="E47" s="18" t="s">
        <v>198</v>
      </c>
      <c r="F47" s="18"/>
      <c r="G47" s="18"/>
      <c r="H47" s="13" t="s">
        <v>24</v>
      </c>
      <c r="I47" s="19">
        <v>378</v>
      </c>
      <c r="J47" s="19">
        <f t="shared" si="5"/>
        <v>359.1</v>
      </c>
      <c r="K47" s="19">
        <f t="shared" si="6"/>
        <v>321.3</v>
      </c>
      <c r="L47" s="19">
        <f t="shared" si="7"/>
        <v>283.5</v>
      </c>
      <c r="M47" s="19">
        <f t="shared" si="8"/>
        <v>245.7</v>
      </c>
      <c r="N47" s="19">
        <f t="shared" si="9"/>
        <v>226.8</v>
      </c>
      <c r="O47" s="18"/>
    </row>
    <row r="48" ht="90" spans="1:15">
      <c r="A48" s="14">
        <v>37</v>
      </c>
      <c r="B48" s="13" t="s">
        <v>152</v>
      </c>
      <c r="C48" s="30" t="s">
        <v>199</v>
      </c>
      <c r="D48" s="13">
        <v>331104018</v>
      </c>
      <c r="E48" s="18" t="s">
        <v>200</v>
      </c>
      <c r="F48" s="18" t="s">
        <v>201</v>
      </c>
      <c r="G48" s="18" t="s">
        <v>202</v>
      </c>
      <c r="H48" s="13" t="s">
        <v>24</v>
      </c>
      <c r="I48" s="19">
        <v>1909</v>
      </c>
      <c r="J48" s="19">
        <f t="shared" si="5"/>
        <v>1813.55</v>
      </c>
      <c r="K48" s="19">
        <f t="shared" si="6"/>
        <v>1622.65</v>
      </c>
      <c r="L48" s="19">
        <f t="shared" si="7"/>
        <v>1431.75</v>
      </c>
      <c r="M48" s="19">
        <f t="shared" si="8"/>
        <v>1240.85</v>
      </c>
      <c r="N48" s="19">
        <f t="shared" si="9"/>
        <v>1145.4</v>
      </c>
      <c r="O48" s="18"/>
    </row>
    <row r="49" ht="54" spans="1:15">
      <c r="A49" s="16"/>
      <c r="B49" s="13" t="s">
        <v>57</v>
      </c>
      <c r="C49" s="30" t="s">
        <v>203</v>
      </c>
      <c r="D49" s="13" t="s">
        <v>204</v>
      </c>
      <c r="E49" s="18" t="s">
        <v>205</v>
      </c>
      <c r="F49" s="18"/>
      <c r="G49" s="18"/>
      <c r="H49" s="13" t="s">
        <v>24</v>
      </c>
      <c r="I49" s="19">
        <v>1909</v>
      </c>
      <c r="J49" s="19">
        <f t="shared" si="5"/>
        <v>1813.55</v>
      </c>
      <c r="K49" s="19">
        <f t="shared" si="6"/>
        <v>1622.65</v>
      </c>
      <c r="L49" s="19">
        <f t="shared" si="7"/>
        <v>1431.75</v>
      </c>
      <c r="M49" s="19">
        <f t="shared" si="8"/>
        <v>1240.85</v>
      </c>
      <c r="N49" s="19">
        <f t="shared" si="9"/>
        <v>1145.4</v>
      </c>
      <c r="O49" s="18"/>
    </row>
    <row r="50" ht="54" spans="1:15">
      <c r="A50" s="15"/>
      <c r="B50" s="13" t="s">
        <v>57</v>
      </c>
      <c r="C50" s="30" t="s">
        <v>206</v>
      </c>
      <c r="D50" s="13" t="s">
        <v>207</v>
      </c>
      <c r="E50" s="18" t="s">
        <v>208</v>
      </c>
      <c r="F50" s="18"/>
      <c r="G50" s="18"/>
      <c r="H50" s="13" t="s">
        <v>24</v>
      </c>
      <c r="I50" s="19">
        <v>1909</v>
      </c>
      <c r="J50" s="19">
        <f t="shared" si="5"/>
        <v>1813.55</v>
      </c>
      <c r="K50" s="19">
        <f t="shared" si="6"/>
        <v>1622.65</v>
      </c>
      <c r="L50" s="19">
        <f t="shared" si="7"/>
        <v>1431.75</v>
      </c>
      <c r="M50" s="19">
        <f t="shared" si="8"/>
        <v>1240.85</v>
      </c>
      <c r="N50" s="19">
        <f t="shared" si="9"/>
        <v>1145.4</v>
      </c>
      <c r="O50" s="18"/>
    </row>
    <row r="51" ht="90" spans="1:15">
      <c r="A51" s="14">
        <v>38</v>
      </c>
      <c r="B51" s="13" t="s">
        <v>152</v>
      </c>
      <c r="C51" s="30" t="s">
        <v>209</v>
      </c>
      <c r="D51" s="13">
        <v>311000015</v>
      </c>
      <c r="E51" s="18" t="s">
        <v>210</v>
      </c>
      <c r="F51" s="18" t="s">
        <v>211</v>
      </c>
      <c r="G51" s="18" t="s">
        <v>212</v>
      </c>
      <c r="H51" s="13" t="s">
        <v>34</v>
      </c>
      <c r="I51" s="19">
        <v>280</v>
      </c>
      <c r="J51" s="19">
        <f t="shared" si="5"/>
        <v>266</v>
      </c>
      <c r="K51" s="19">
        <f t="shared" si="6"/>
        <v>238</v>
      </c>
      <c r="L51" s="19">
        <f t="shared" si="7"/>
        <v>210</v>
      </c>
      <c r="M51" s="19">
        <f t="shared" si="8"/>
        <v>182</v>
      </c>
      <c r="N51" s="19">
        <f t="shared" si="9"/>
        <v>168</v>
      </c>
      <c r="O51" s="18"/>
    </row>
    <row r="52" ht="54" spans="1:15">
      <c r="A52" s="16"/>
      <c r="B52" s="13" t="s">
        <v>57</v>
      </c>
      <c r="C52" s="30" t="s">
        <v>213</v>
      </c>
      <c r="D52" s="13" t="s">
        <v>214</v>
      </c>
      <c r="E52" s="18" t="s">
        <v>215</v>
      </c>
      <c r="F52" s="18"/>
      <c r="G52" s="18"/>
      <c r="H52" s="13" t="s">
        <v>34</v>
      </c>
      <c r="I52" s="19">
        <v>48</v>
      </c>
      <c r="J52" s="19">
        <f t="shared" si="5"/>
        <v>45.6</v>
      </c>
      <c r="K52" s="19">
        <f t="shared" si="6"/>
        <v>40.8</v>
      </c>
      <c r="L52" s="19">
        <f t="shared" si="7"/>
        <v>36</v>
      </c>
      <c r="M52" s="19">
        <f t="shared" si="8"/>
        <v>31.2</v>
      </c>
      <c r="N52" s="19">
        <f t="shared" si="9"/>
        <v>28.8</v>
      </c>
      <c r="O52" s="18"/>
    </row>
    <row r="53" ht="36" spans="1:15">
      <c r="A53" s="15"/>
      <c r="B53" s="13" t="s">
        <v>152</v>
      </c>
      <c r="C53" s="30" t="s">
        <v>216</v>
      </c>
      <c r="D53" s="13" t="s">
        <v>217</v>
      </c>
      <c r="E53" s="18" t="s">
        <v>218</v>
      </c>
      <c r="F53" s="18"/>
      <c r="G53" s="18"/>
      <c r="H53" s="13" t="s">
        <v>34</v>
      </c>
      <c r="I53" s="19">
        <v>280</v>
      </c>
      <c r="J53" s="19">
        <f t="shared" si="5"/>
        <v>266</v>
      </c>
      <c r="K53" s="19">
        <f t="shared" si="6"/>
        <v>238</v>
      </c>
      <c r="L53" s="19">
        <f t="shared" si="7"/>
        <v>210</v>
      </c>
      <c r="M53" s="19">
        <f t="shared" si="8"/>
        <v>182</v>
      </c>
      <c r="N53" s="19">
        <f t="shared" si="9"/>
        <v>168</v>
      </c>
      <c r="O53" s="18"/>
    </row>
    <row r="54" ht="108" spans="1:15">
      <c r="A54" s="13">
        <v>39</v>
      </c>
      <c r="B54" s="13" t="s">
        <v>152</v>
      </c>
      <c r="C54" s="30" t="s">
        <v>219</v>
      </c>
      <c r="D54" s="13">
        <v>331101005</v>
      </c>
      <c r="E54" s="18" t="s">
        <v>220</v>
      </c>
      <c r="F54" s="18" t="s">
        <v>221</v>
      </c>
      <c r="G54" s="18" t="s">
        <v>222</v>
      </c>
      <c r="H54" s="13" t="s">
        <v>34</v>
      </c>
      <c r="I54" s="19">
        <v>1764</v>
      </c>
      <c r="J54" s="19">
        <f t="shared" si="5"/>
        <v>1675.8</v>
      </c>
      <c r="K54" s="19">
        <f t="shared" si="6"/>
        <v>1499.4</v>
      </c>
      <c r="L54" s="19">
        <f t="shared" si="7"/>
        <v>1323</v>
      </c>
      <c r="M54" s="19">
        <f t="shared" si="8"/>
        <v>1146.6</v>
      </c>
      <c r="N54" s="19">
        <f t="shared" si="9"/>
        <v>1058.4</v>
      </c>
      <c r="O54" s="18"/>
    </row>
    <row r="55" ht="108" spans="1:15">
      <c r="A55" s="13">
        <v>40</v>
      </c>
      <c r="B55" s="13" t="s">
        <v>152</v>
      </c>
      <c r="C55" s="30" t="s">
        <v>223</v>
      </c>
      <c r="D55" s="13">
        <v>331101004</v>
      </c>
      <c r="E55" s="18" t="s">
        <v>224</v>
      </c>
      <c r="F55" s="18" t="s">
        <v>225</v>
      </c>
      <c r="G55" s="18" t="s">
        <v>226</v>
      </c>
      <c r="H55" s="13" t="s">
        <v>34</v>
      </c>
      <c r="I55" s="19">
        <v>1960</v>
      </c>
      <c r="J55" s="19">
        <f t="shared" si="5"/>
        <v>1862</v>
      </c>
      <c r="K55" s="19">
        <f t="shared" si="6"/>
        <v>1666</v>
      </c>
      <c r="L55" s="19">
        <f t="shared" si="7"/>
        <v>1470</v>
      </c>
      <c r="M55" s="19">
        <f t="shared" si="8"/>
        <v>1274</v>
      </c>
      <c r="N55" s="19">
        <f t="shared" si="9"/>
        <v>1176</v>
      </c>
      <c r="O55" s="18"/>
    </row>
    <row r="56" ht="108" spans="1:15">
      <c r="A56" s="13">
        <v>41</v>
      </c>
      <c r="B56" s="13" t="s">
        <v>152</v>
      </c>
      <c r="C56" s="30" t="s">
        <v>227</v>
      </c>
      <c r="D56" s="13">
        <v>331101012</v>
      </c>
      <c r="E56" s="18" t="s">
        <v>228</v>
      </c>
      <c r="F56" s="18" t="s">
        <v>229</v>
      </c>
      <c r="G56" s="18" t="s">
        <v>230</v>
      </c>
      <c r="H56" s="13" t="s">
        <v>24</v>
      </c>
      <c r="I56" s="19">
        <v>2100</v>
      </c>
      <c r="J56" s="19">
        <f t="shared" si="5"/>
        <v>1995</v>
      </c>
      <c r="K56" s="19">
        <f t="shared" si="6"/>
        <v>1785</v>
      </c>
      <c r="L56" s="19">
        <f t="shared" si="7"/>
        <v>1575</v>
      </c>
      <c r="M56" s="19">
        <f t="shared" si="8"/>
        <v>1365</v>
      </c>
      <c r="N56" s="19">
        <f t="shared" si="9"/>
        <v>1260</v>
      </c>
      <c r="O56" s="18"/>
    </row>
    <row r="57" ht="108" spans="1:15">
      <c r="A57" s="13">
        <v>42</v>
      </c>
      <c r="B57" s="13" t="s">
        <v>152</v>
      </c>
      <c r="C57" s="30" t="s">
        <v>231</v>
      </c>
      <c r="D57" s="13">
        <v>331101001</v>
      </c>
      <c r="E57" s="18" t="s">
        <v>232</v>
      </c>
      <c r="F57" s="18" t="s">
        <v>233</v>
      </c>
      <c r="G57" s="18" t="s">
        <v>234</v>
      </c>
      <c r="H57" s="13" t="s">
        <v>34</v>
      </c>
      <c r="I57" s="19">
        <v>2100</v>
      </c>
      <c r="J57" s="19">
        <f t="shared" si="5"/>
        <v>1995</v>
      </c>
      <c r="K57" s="19">
        <f t="shared" si="6"/>
        <v>1785</v>
      </c>
      <c r="L57" s="19">
        <f t="shared" si="7"/>
        <v>1575</v>
      </c>
      <c r="M57" s="19">
        <f t="shared" si="8"/>
        <v>1365</v>
      </c>
      <c r="N57" s="19">
        <f t="shared" si="9"/>
        <v>1260</v>
      </c>
      <c r="O57" s="18"/>
    </row>
    <row r="58" ht="90" spans="1:15">
      <c r="A58" s="13">
        <v>43</v>
      </c>
      <c r="B58" s="13" t="s">
        <v>152</v>
      </c>
      <c r="C58" s="30" t="s">
        <v>235</v>
      </c>
      <c r="D58" s="13">
        <v>331101014</v>
      </c>
      <c r="E58" s="18" t="s">
        <v>236</v>
      </c>
      <c r="F58" s="18" t="s">
        <v>237</v>
      </c>
      <c r="G58" s="18" t="s">
        <v>238</v>
      </c>
      <c r="H58" s="13" t="s">
        <v>34</v>
      </c>
      <c r="I58" s="19">
        <v>1772</v>
      </c>
      <c r="J58" s="19">
        <f t="shared" si="5"/>
        <v>1683.4</v>
      </c>
      <c r="K58" s="19">
        <f t="shared" si="6"/>
        <v>1506.2</v>
      </c>
      <c r="L58" s="19">
        <f t="shared" si="7"/>
        <v>1329</v>
      </c>
      <c r="M58" s="19">
        <f t="shared" si="8"/>
        <v>1151.8</v>
      </c>
      <c r="N58" s="19">
        <f t="shared" si="9"/>
        <v>1063.2</v>
      </c>
      <c r="O58" s="18"/>
    </row>
    <row r="59" ht="90" spans="1:15">
      <c r="A59" s="14">
        <v>44</v>
      </c>
      <c r="B59" s="13" t="s">
        <v>152</v>
      </c>
      <c r="C59" s="30" t="s">
        <v>239</v>
      </c>
      <c r="D59" s="13">
        <v>331101009</v>
      </c>
      <c r="E59" s="18" t="s">
        <v>240</v>
      </c>
      <c r="F59" s="18" t="s">
        <v>241</v>
      </c>
      <c r="G59" s="18" t="s">
        <v>242</v>
      </c>
      <c r="H59" s="13" t="s">
        <v>34</v>
      </c>
      <c r="I59" s="19">
        <v>2112</v>
      </c>
      <c r="J59" s="19">
        <f t="shared" si="5"/>
        <v>2006.4</v>
      </c>
      <c r="K59" s="19">
        <f t="shared" si="6"/>
        <v>1795.2</v>
      </c>
      <c r="L59" s="19">
        <f t="shared" si="7"/>
        <v>1584</v>
      </c>
      <c r="M59" s="19">
        <f t="shared" si="8"/>
        <v>1372.8</v>
      </c>
      <c r="N59" s="19">
        <f t="shared" si="9"/>
        <v>1267.2</v>
      </c>
      <c r="O59" s="18" t="s">
        <v>243</v>
      </c>
    </row>
    <row r="60" ht="54" spans="1:15">
      <c r="A60" s="15"/>
      <c r="B60" s="13" t="s">
        <v>152</v>
      </c>
      <c r="C60" s="30" t="s">
        <v>244</v>
      </c>
      <c r="D60" s="13" t="s">
        <v>245</v>
      </c>
      <c r="E60" s="18" t="s">
        <v>246</v>
      </c>
      <c r="F60" s="18"/>
      <c r="G60" s="18"/>
      <c r="H60" s="13" t="s">
        <v>34</v>
      </c>
      <c r="I60" s="19">
        <v>1690</v>
      </c>
      <c r="J60" s="19">
        <f t="shared" si="5"/>
        <v>1605.5</v>
      </c>
      <c r="K60" s="19">
        <f t="shared" si="6"/>
        <v>1436.5</v>
      </c>
      <c r="L60" s="19">
        <f t="shared" si="7"/>
        <v>1267.5</v>
      </c>
      <c r="M60" s="19">
        <f t="shared" si="8"/>
        <v>1098.5</v>
      </c>
      <c r="N60" s="19">
        <f t="shared" si="9"/>
        <v>1014</v>
      </c>
      <c r="O60" s="18"/>
    </row>
    <row r="61" ht="108" spans="1:15">
      <c r="A61" s="13">
        <v>45</v>
      </c>
      <c r="B61" s="13" t="s">
        <v>152</v>
      </c>
      <c r="C61" s="30" t="s">
        <v>247</v>
      </c>
      <c r="D61" s="13">
        <v>331101008</v>
      </c>
      <c r="E61" s="18" t="s">
        <v>248</v>
      </c>
      <c r="F61" s="18" t="s">
        <v>249</v>
      </c>
      <c r="G61" s="18" t="s">
        <v>250</v>
      </c>
      <c r="H61" s="13" t="s">
        <v>34</v>
      </c>
      <c r="I61" s="19">
        <v>2200</v>
      </c>
      <c r="J61" s="19">
        <f t="shared" si="5"/>
        <v>2090</v>
      </c>
      <c r="K61" s="19">
        <f t="shared" si="6"/>
        <v>1870</v>
      </c>
      <c r="L61" s="19">
        <f t="shared" si="7"/>
        <v>1650</v>
      </c>
      <c r="M61" s="19">
        <f t="shared" si="8"/>
        <v>1430</v>
      </c>
      <c r="N61" s="19">
        <f t="shared" si="9"/>
        <v>1320</v>
      </c>
      <c r="O61" s="18"/>
    </row>
    <row r="62" s="3" customFormat="true" ht="108" spans="1:15">
      <c r="A62" s="14">
        <v>46</v>
      </c>
      <c r="B62" s="13" t="s">
        <v>152</v>
      </c>
      <c r="C62" s="30" t="s">
        <v>251</v>
      </c>
      <c r="D62" s="13">
        <v>330300022</v>
      </c>
      <c r="E62" s="18" t="s">
        <v>252</v>
      </c>
      <c r="F62" s="18" t="s">
        <v>253</v>
      </c>
      <c r="G62" s="18" t="s">
        <v>254</v>
      </c>
      <c r="H62" s="13" t="s">
        <v>34</v>
      </c>
      <c r="I62" s="19">
        <v>2520</v>
      </c>
      <c r="J62" s="19">
        <f t="shared" si="5"/>
        <v>2394</v>
      </c>
      <c r="K62" s="19">
        <f t="shared" si="6"/>
        <v>2142</v>
      </c>
      <c r="L62" s="19">
        <f t="shared" si="7"/>
        <v>1890</v>
      </c>
      <c r="M62" s="19">
        <f t="shared" si="8"/>
        <v>1638</v>
      </c>
      <c r="N62" s="19">
        <f t="shared" si="9"/>
        <v>1512</v>
      </c>
      <c r="O62" s="18"/>
    </row>
    <row r="63" s="3" customFormat="true" ht="72" spans="1:15">
      <c r="A63" s="15"/>
      <c r="B63" s="13" t="s">
        <v>152</v>
      </c>
      <c r="C63" s="30" t="s">
        <v>255</v>
      </c>
      <c r="D63" s="13" t="s">
        <v>256</v>
      </c>
      <c r="E63" s="18" t="s">
        <v>257</v>
      </c>
      <c r="F63" s="18"/>
      <c r="G63" s="18"/>
      <c r="H63" s="13" t="s">
        <v>34</v>
      </c>
      <c r="I63" s="19">
        <v>1260</v>
      </c>
      <c r="J63" s="19">
        <f t="shared" si="5"/>
        <v>1197</v>
      </c>
      <c r="K63" s="19">
        <f t="shared" si="6"/>
        <v>1071</v>
      </c>
      <c r="L63" s="19">
        <f t="shared" si="7"/>
        <v>945</v>
      </c>
      <c r="M63" s="19">
        <f t="shared" si="8"/>
        <v>819</v>
      </c>
      <c r="N63" s="19">
        <f t="shared" si="9"/>
        <v>756</v>
      </c>
      <c r="O63" s="18"/>
    </row>
    <row r="64" s="3" customFormat="true" ht="108" spans="1:15">
      <c r="A64" s="14">
        <v>47</v>
      </c>
      <c r="B64" s="13" t="s">
        <v>152</v>
      </c>
      <c r="C64" s="30" t="s">
        <v>258</v>
      </c>
      <c r="D64" s="13">
        <v>331101010</v>
      </c>
      <c r="E64" s="18" t="s">
        <v>259</v>
      </c>
      <c r="F64" s="18" t="s">
        <v>260</v>
      </c>
      <c r="G64" s="18" t="s">
        <v>261</v>
      </c>
      <c r="H64" s="13" t="s">
        <v>34</v>
      </c>
      <c r="I64" s="19">
        <v>2520</v>
      </c>
      <c r="J64" s="19">
        <f t="shared" si="5"/>
        <v>2394</v>
      </c>
      <c r="K64" s="19">
        <f t="shared" si="6"/>
        <v>2142</v>
      </c>
      <c r="L64" s="19">
        <f t="shared" si="7"/>
        <v>1890</v>
      </c>
      <c r="M64" s="19">
        <f t="shared" si="8"/>
        <v>1638</v>
      </c>
      <c r="N64" s="19">
        <f t="shared" si="9"/>
        <v>1512</v>
      </c>
      <c r="O64" s="18"/>
    </row>
    <row r="65" s="3" customFormat="true" ht="72" spans="1:15">
      <c r="A65" s="15"/>
      <c r="B65" s="13" t="s">
        <v>152</v>
      </c>
      <c r="C65" s="30" t="s">
        <v>262</v>
      </c>
      <c r="D65" s="13" t="s">
        <v>263</v>
      </c>
      <c r="E65" s="18" t="s">
        <v>264</v>
      </c>
      <c r="F65" s="18"/>
      <c r="G65" s="18"/>
      <c r="H65" s="13" t="s">
        <v>34</v>
      </c>
      <c r="I65" s="19">
        <v>1260</v>
      </c>
      <c r="J65" s="19">
        <f t="shared" si="5"/>
        <v>1197</v>
      </c>
      <c r="K65" s="19">
        <f t="shared" si="6"/>
        <v>1071</v>
      </c>
      <c r="L65" s="19">
        <f t="shared" si="7"/>
        <v>945</v>
      </c>
      <c r="M65" s="19">
        <f t="shared" si="8"/>
        <v>819</v>
      </c>
      <c r="N65" s="19">
        <f t="shared" si="9"/>
        <v>756</v>
      </c>
      <c r="O65" s="18"/>
    </row>
    <row r="66" s="3" customFormat="true" ht="108" spans="1:15">
      <c r="A66" s="14">
        <v>48</v>
      </c>
      <c r="B66" s="13" t="s">
        <v>152</v>
      </c>
      <c r="C66" s="30" t="s">
        <v>265</v>
      </c>
      <c r="D66" s="13">
        <v>330300025</v>
      </c>
      <c r="E66" s="18" t="s">
        <v>266</v>
      </c>
      <c r="F66" s="18" t="s">
        <v>267</v>
      </c>
      <c r="G66" s="18" t="s">
        <v>268</v>
      </c>
      <c r="H66" s="13" t="s">
        <v>24</v>
      </c>
      <c r="I66" s="19">
        <v>3780</v>
      </c>
      <c r="J66" s="19">
        <f t="shared" si="5"/>
        <v>3591</v>
      </c>
      <c r="K66" s="19">
        <f t="shared" si="6"/>
        <v>3213</v>
      </c>
      <c r="L66" s="19">
        <f t="shared" si="7"/>
        <v>2835</v>
      </c>
      <c r="M66" s="19">
        <f t="shared" si="8"/>
        <v>2457</v>
      </c>
      <c r="N66" s="19">
        <f t="shared" si="9"/>
        <v>2268</v>
      </c>
      <c r="O66" s="18"/>
    </row>
    <row r="67" ht="54" spans="1:15">
      <c r="A67" s="15"/>
      <c r="B67" s="13" t="s">
        <v>152</v>
      </c>
      <c r="C67" s="30" t="s">
        <v>269</v>
      </c>
      <c r="D67" s="13" t="s">
        <v>270</v>
      </c>
      <c r="E67" s="18" t="s">
        <v>271</v>
      </c>
      <c r="F67" s="18"/>
      <c r="G67" s="18"/>
      <c r="H67" s="13" t="s">
        <v>24</v>
      </c>
      <c r="I67" s="19">
        <v>3780</v>
      </c>
      <c r="J67" s="19">
        <f t="shared" si="5"/>
        <v>3591</v>
      </c>
      <c r="K67" s="19">
        <f t="shared" si="6"/>
        <v>3213</v>
      </c>
      <c r="L67" s="19">
        <f t="shared" si="7"/>
        <v>2835</v>
      </c>
      <c r="M67" s="19">
        <f t="shared" si="8"/>
        <v>2457</v>
      </c>
      <c r="N67" s="19">
        <f t="shared" si="9"/>
        <v>2268</v>
      </c>
      <c r="O67" s="18"/>
    </row>
    <row r="68" ht="108" spans="1:15">
      <c r="A68" s="13">
        <v>49</v>
      </c>
      <c r="B68" s="13" t="s">
        <v>152</v>
      </c>
      <c r="C68" s="30" t="s">
        <v>272</v>
      </c>
      <c r="D68" s="13">
        <v>331102010</v>
      </c>
      <c r="E68" s="18" t="s">
        <v>273</v>
      </c>
      <c r="F68" s="18" t="s">
        <v>274</v>
      </c>
      <c r="G68" s="18" t="s">
        <v>275</v>
      </c>
      <c r="H68" s="13" t="s">
        <v>24</v>
      </c>
      <c r="I68" s="19">
        <v>2401</v>
      </c>
      <c r="J68" s="19">
        <f t="shared" si="5"/>
        <v>2280.95</v>
      </c>
      <c r="K68" s="19">
        <f t="shared" si="6"/>
        <v>2040.85</v>
      </c>
      <c r="L68" s="19">
        <f t="shared" si="7"/>
        <v>1800.75</v>
      </c>
      <c r="M68" s="19">
        <f t="shared" si="8"/>
        <v>1560.65</v>
      </c>
      <c r="N68" s="19">
        <f t="shared" si="9"/>
        <v>1440.6</v>
      </c>
      <c r="O68" s="18"/>
    </row>
    <row r="69" ht="108" spans="1:15">
      <c r="A69" s="13">
        <v>50</v>
      </c>
      <c r="B69" s="13" t="s">
        <v>152</v>
      </c>
      <c r="C69" s="30" t="s">
        <v>276</v>
      </c>
      <c r="D69" s="13">
        <v>331101011</v>
      </c>
      <c r="E69" s="18" t="s">
        <v>277</v>
      </c>
      <c r="F69" s="18" t="s">
        <v>278</v>
      </c>
      <c r="G69" s="18" t="s">
        <v>279</v>
      </c>
      <c r="H69" s="13" t="s">
        <v>24</v>
      </c>
      <c r="I69" s="19">
        <v>3111</v>
      </c>
      <c r="J69" s="19">
        <f t="shared" si="5"/>
        <v>2955.45</v>
      </c>
      <c r="K69" s="19">
        <f t="shared" si="6"/>
        <v>2644.35</v>
      </c>
      <c r="L69" s="19">
        <f t="shared" si="7"/>
        <v>2333.25</v>
      </c>
      <c r="M69" s="19">
        <f t="shared" si="8"/>
        <v>2022.15</v>
      </c>
      <c r="N69" s="19">
        <f t="shared" si="9"/>
        <v>1866.6</v>
      </c>
      <c r="O69" s="18"/>
    </row>
    <row r="70" ht="90" spans="1:15">
      <c r="A70" s="13">
        <v>51</v>
      </c>
      <c r="B70" s="13" t="s">
        <v>152</v>
      </c>
      <c r="C70" s="30" t="s">
        <v>280</v>
      </c>
      <c r="D70" s="13">
        <v>311000027</v>
      </c>
      <c r="E70" s="18" t="s">
        <v>281</v>
      </c>
      <c r="F70" s="18" t="s">
        <v>282</v>
      </c>
      <c r="G70" s="18" t="s">
        <v>283</v>
      </c>
      <c r="H70" s="13" t="s">
        <v>24</v>
      </c>
      <c r="I70" s="19">
        <v>562</v>
      </c>
      <c r="J70" s="19">
        <f t="shared" si="5"/>
        <v>533.9</v>
      </c>
      <c r="K70" s="19">
        <f t="shared" si="6"/>
        <v>477.7</v>
      </c>
      <c r="L70" s="19">
        <f t="shared" si="7"/>
        <v>421.5</v>
      </c>
      <c r="M70" s="19">
        <f t="shared" si="8"/>
        <v>365.3</v>
      </c>
      <c r="N70" s="19">
        <f t="shared" si="9"/>
        <v>337.2</v>
      </c>
      <c r="O70" s="18"/>
    </row>
    <row r="71" ht="90" spans="1:15">
      <c r="A71" s="13">
        <v>52</v>
      </c>
      <c r="B71" s="13" t="s">
        <v>57</v>
      </c>
      <c r="C71" s="30" t="s">
        <v>284</v>
      </c>
      <c r="D71" s="13">
        <v>311000029</v>
      </c>
      <c r="E71" s="18" t="s">
        <v>285</v>
      </c>
      <c r="F71" s="18" t="s">
        <v>286</v>
      </c>
      <c r="G71" s="18" t="s">
        <v>287</v>
      </c>
      <c r="H71" s="13" t="s">
        <v>24</v>
      </c>
      <c r="I71" s="19">
        <v>560</v>
      </c>
      <c r="J71" s="19">
        <f t="shared" ref="J71:J102" si="10">I71*0.95</f>
        <v>532</v>
      </c>
      <c r="K71" s="19">
        <f t="shared" ref="K71:K102" si="11">I71*0.85</f>
        <v>476</v>
      </c>
      <c r="L71" s="19">
        <f t="shared" ref="L71:L102" si="12">I71*0.75</f>
        <v>420</v>
      </c>
      <c r="M71" s="19">
        <f t="shared" ref="M71:M102" si="13">I71*0.65</f>
        <v>364</v>
      </c>
      <c r="N71" s="19">
        <f t="shared" ref="N71:N102" si="14">I71*0.6</f>
        <v>336</v>
      </c>
      <c r="O71" s="18"/>
    </row>
    <row r="72" ht="108" spans="1:15">
      <c r="A72" s="13">
        <v>53</v>
      </c>
      <c r="B72" s="13" t="s">
        <v>152</v>
      </c>
      <c r="C72" s="30" t="s">
        <v>288</v>
      </c>
      <c r="D72" s="13">
        <v>331103022</v>
      </c>
      <c r="E72" s="18" t="s">
        <v>289</v>
      </c>
      <c r="F72" s="18" t="s">
        <v>290</v>
      </c>
      <c r="G72" s="18" t="s">
        <v>291</v>
      </c>
      <c r="H72" s="13" t="s">
        <v>24</v>
      </c>
      <c r="I72" s="19">
        <v>960</v>
      </c>
      <c r="J72" s="19">
        <f t="shared" si="10"/>
        <v>912</v>
      </c>
      <c r="K72" s="19">
        <f t="shared" si="11"/>
        <v>816</v>
      </c>
      <c r="L72" s="19">
        <f t="shared" si="12"/>
        <v>720</v>
      </c>
      <c r="M72" s="19">
        <f t="shared" si="13"/>
        <v>624</v>
      </c>
      <c r="N72" s="19">
        <f t="shared" si="14"/>
        <v>576</v>
      </c>
      <c r="O72" s="18"/>
    </row>
    <row r="73" ht="90" spans="1:15">
      <c r="A73" s="13">
        <v>54</v>
      </c>
      <c r="B73" s="13" t="s">
        <v>152</v>
      </c>
      <c r="C73" s="30" t="s">
        <v>292</v>
      </c>
      <c r="D73" s="13">
        <v>311000035</v>
      </c>
      <c r="E73" s="18" t="s">
        <v>293</v>
      </c>
      <c r="F73" s="18" t="s">
        <v>294</v>
      </c>
      <c r="G73" s="18" t="s">
        <v>295</v>
      </c>
      <c r="H73" s="13" t="s">
        <v>24</v>
      </c>
      <c r="I73" s="19">
        <v>24</v>
      </c>
      <c r="J73" s="19">
        <f t="shared" si="10"/>
        <v>22.8</v>
      </c>
      <c r="K73" s="19">
        <f t="shared" si="11"/>
        <v>20.4</v>
      </c>
      <c r="L73" s="19">
        <f t="shared" si="12"/>
        <v>18</v>
      </c>
      <c r="M73" s="19">
        <f t="shared" si="13"/>
        <v>15.6</v>
      </c>
      <c r="N73" s="19">
        <f t="shared" si="14"/>
        <v>14.4</v>
      </c>
      <c r="O73" s="18"/>
    </row>
    <row r="74" ht="90" spans="1:15">
      <c r="A74" s="13">
        <v>55</v>
      </c>
      <c r="B74" s="13" t="s">
        <v>152</v>
      </c>
      <c r="C74" s="30" t="s">
        <v>296</v>
      </c>
      <c r="D74" s="13">
        <v>331103016</v>
      </c>
      <c r="E74" s="18" t="s">
        <v>297</v>
      </c>
      <c r="F74" s="18" t="s">
        <v>298</v>
      </c>
      <c r="G74" s="18" t="s">
        <v>299</v>
      </c>
      <c r="H74" s="13" t="s">
        <v>24</v>
      </c>
      <c r="I74" s="19">
        <v>1225</v>
      </c>
      <c r="J74" s="19">
        <f t="shared" si="10"/>
        <v>1163.75</v>
      </c>
      <c r="K74" s="19">
        <f t="shared" si="11"/>
        <v>1041.25</v>
      </c>
      <c r="L74" s="19">
        <f t="shared" si="12"/>
        <v>918.75</v>
      </c>
      <c r="M74" s="19">
        <f t="shared" si="13"/>
        <v>796.25</v>
      </c>
      <c r="N74" s="19">
        <f t="shared" si="14"/>
        <v>735</v>
      </c>
      <c r="O74" s="18"/>
    </row>
    <row r="75" ht="90" spans="1:15">
      <c r="A75" s="13">
        <v>56</v>
      </c>
      <c r="B75" s="13" t="s">
        <v>57</v>
      </c>
      <c r="C75" s="30" t="s">
        <v>300</v>
      </c>
      <c r="D75" s="13">
        <v>331103021</v>
      </c>
      <c r="E75" s="18" t="s">
        <v>301</v>
      </c>
      <c r="F75" s="18" t="s">
        <v>302</v>
      </c>
      <c r="G75" s="18" t="s">
        <v>303</v>
      </c>
      <c r="H75" s="13" t="s">
        <v>24</v>
      </c>
      <c r="I75" s="19">
        <v>1764</v>
      </c>
      <c r="J75" s="19">
        <f t="shared" si="10"/>
        <v>1675.8</v>
      </c>
      <c r="K75" s="19">
        <f t="shared" si="11"/>
        <v>1499.4</v>
      </c>
      <c r="L75" s="19">
        <f t="shared" si="12"/>
        <v>1323</v>
      </c>
      <c r="M75" s="19">
        <f t="shared" si="13"/>
        <v>1146.6</v>
      </c>
      <c r="N75" s="19">
        <f t="shared" si="14"/>
        <v>1058.4</v>
      </c>
      <c r="O75" s="18"/>
    </row>
    <row r="76" ht="90" spans="1:15">
      <c r="A76" s="14">
        <v>57</v>
      </c>
      <c r="B76" s="13" t="s">
        <v>152</v>
      </c>
      <c r="C76" s="30" t="s">
        <v>304</v>
      </c>
      <c r="D76" s="13">
        <v>331103003</v>
      </c>
      <c r="E76" s="18" t="s">
        <v>305</v>
      </c>
      <c r="F76" s="18" t="s">
        <v>306</v>
      </c>
      <c r="G76" s="18" t="s">
        <v>307</v>
      </c>
      <c r="H76" s="13" t="s">
        <v>24</v>
      </c>
      <c r="I76" s="19">
        <v>1388</v>
      </c>
      <c r="J76" s="19">
        <f t="shared" si="10"/>
        <v>1318.6</v>
      </c>
      <c r="K76" s="19">
        <f t="shared" si="11"/>
        <v>1179.8</v>
      </c>
      <c r="L76" s="19">
        <f t="shared" si="12"/>
        <v>1041</v>
      </c>
      <c r="M76" s="19">
        <f t="shared" si="13"/>
        <v>902.2</v>
      </c>
      <c r="N76" s="19">
        <f t="shared" si="14"/>
        <v>832.8</v>
      </c>
      <c r="O76" s="18"/>
    </row>
    <row r="77" ht="54" spans="1:15">
      <c r="A77" s="15"/>
      <c r="B77" s="13" t="s">
        <v>152</v>
      </c>
      <c r="C77" s="30" t="s">
        <v>308</v>
      </c>
      <c r="D77" s="13" t="s">
        <v>309</v>
      </c>
      <c r="E77" s="18" t="s">
        <v>310</v>
      </c>
      <c r="F77" s="18"/>
      <c r="G77" s="18"/>
      <c r="H77" s="13" t="s">
        <v>24</v>
      </c>
      <c r="I77" s="19">
        <v>964</v>
      </c>
      <c r="J77" s="19">
        <f t="shared" si="10"/>
        <v>915.8</v>
      </c>
      <c r="K77" s="19">
        <f t="shared" si="11"/>
        <v>819.4</v>
      </c>
      <c r="L77" s="19">
        <f t="shared" si="12"/>
        <v>723</v>
      </c>
      <c r="M77" s="19">
        <f t="shared" si="13"/>
        <v>626.6</v>
      </c>
      <c r="N77" s="19">
        <f t="shared" si="14"/>
        <v>578.4</v>
      </c>
      <c r="O77" s="18"/>
    </row>
    <row r="78" ht="90" spans="1:15">
      <c r="A78" s="13">
        <v>58</v>
      </c>
      <c r="B78" s="13" t="s">
        <v>152</v>
      </c>
      <c r="C78" s="30" t="s">
        <v>311</v>
      </c>
      <c r="D78" s="13">
        <v>331103009</v>
      </c>
      <c r="E78" s="18" t="s">
        <v>312</v>
      </c>
      <c r="F78" s="18" t="s">
        <v>313</v>
      </c>
      <c r="G78" s="18" t="s">
        <v>307</v>
      </c>
      <c r="H78" s="13" t="s">
        <v>24</v>
      </c>
      <c r="I78" s="19">
        <v>2078</v>
      </c>
      <c r="J78" s="19">
        <f t="shared" si="10"/>
        <v>1974.1</v>
      </c>
      <c r="K78" s="19">
        <f t="shared" si="11"/>
        <v>1766.3</v>
      </c>
      <c r="L78" s="19">
        <f t="shared" si="12"/>
        <v>1558.5</v>
      </c>
      <c r="M78" s="19">
        <f t="shared" si="13"/>
        <v>1350.7</v>
      </c>
      <c r="N78" s="19">
        <f t="shared" si="14"/>
        <v>1246.8</v>
      </c>
      <c r="O78" s="18"/>
    </row>
    <row r="79" ht="126" spans="1:15">
      <c r="A79" s="14">
        <v>59</v>
      </c>
      <c r="B79" s="13" t="s">
        <v>152</v>
      </c>
      <c r="C79" s="30" t="s">
        <v>314</v>
      </c>
      <c r="D79" s="13">
        <v>331103006</v>
      </c>
      <c r="E79" s="18" t="s">
        <v>315</v>
      </c>
      <c r="F79" s="18" t="s">
        <v>316</v>
      </c>
      <c r="G79" s="18" t="s">
        <v>317</v>
      </c>
      <c r="H79" s="13" t="s">
        <v>24</v>
      </c>
      <c r="I79" s="19">
        <v>3150</v>
      </c>
      <c r="J79" s="19">
        <f t="shared" si="10"/>
        <v>2992.5</v>
      </c>
      <c r="K79" s="19">
        <f t="shared" si="11"/>
        <v>2677.5</v>
      </c>
      <c r="L79" s="19">
        <f t="shared" si="12"/>
        <v>2362.5</v>
      </c>
      <c r="M79" s="19">
        <f t="shared" si="13"/>
        <v>2047.5</v>
      </c>
      <c r="N79" s="19">
        <f t="shared" si="14"/>
        <v>1890</v>
      </c>
      <c r="O79" s="18" t="s">
        <v>318</v>
      </c>
    </row>
    <row r="80" ht="54" spans="1:15">
      <c r="A80" s="15"/>
      <c r="B80" s="13" t="s">
        <v>152</v>
      </c>
      <c r="C80" s="30" t="s">
        <v>319</v>
      </c>
      <c r="D80" s="13" t="s">
        <v>320</v>
      </c>
      <c r="E80" s="18" t="s">
        <v>321</v>
      </c>
      <c r="F80" s="18"/>
      <c r="G80" s="18"/>
      <c r="H80" s="13" t="s">
        <v>24</v>
      </c>
      <c r="I80" s="19">
        <v>600</v>
      </c>
      <c r="J80" s="19">
        <f t="shared" si="10"/>
        <v>570</v>
      </c>
      <c r="K80" s="19">
        <f t="shared" si="11"/>
        <v>510</v>
      </c>
      <c r="L80" s="19">
        <f t="shared" si="12"/>
        <v>450</v>
      </c>
      <c r="M80" s="19">
        <f t="shared" si="13"/>
        <v>390</v>
      </c>
      <c r="N80" s="19">
        <f t="shared" si="14"/>
        <v>360</v>
      </c>
      <c r="O80" s="18"/>
    </row>
    <row r="81" ht="108" spans="1:15">
      <c r="A81" s="13">
        <v>60</v>
      </c>
      <c r="B81" s="13" t="s">
        <v>57</v>
      </c>
      <c r="C81" s="30" t="s">
        <v>322</v>
      </c>
      <c r="D81" s="13">
        <v>331201008</v>
      </c>
      <c r="E81" s="18" t="s">
        <v>323</v>
      </c>
      <c r="F81" s="18" t="s">
        <v>324</v>
      </c>
      <c r="G81" s="18" t="s">
        <v>325</v>
      </c>
      <c r="H81" s="13" t="s">
        <v>24</v>
      </c>
      <c r="I81" s="19">
        <v>1568</v>
      </c>
      <c r="J81" s="19">
        <f t="shared" si="10"/>
        <v>1489.6</v>
      </c>
      <c r="K81" s="19">
        <f t="shared" si="11"/>
        <v>1332.8</v>
      </c>
      <c r="L81" s="19">
        <f t="shared" si="12"/>
        <v>1176</v>
      </c>
      <c r="M81" s="19">
        <f t="shared" si="13"/>
        <v>1019.2</v>
      </c>
      <c r="N81" s="19">
        <f t="shared" si="14"/>
        <v>940.8</v>
      </c>
      <c r="O81" s="18"/>
    </row>
    <row r="82" ht="90" spans="1:15">
      <c r="A82" s="13">
        <v>61</v>
      </c>
      <c r="B82" s="13" t="s">
        <v>152</v>
      </c>
      <c r="C82" s="30" t="s">
        <v>326</v>
      </c>
      <c r="D82" s="13">
        <v>331201007</v>
      </c>
      <c r="E82" s="18" t="s">
        <v>327</v>
      </c>
      <c r="F82" s="18" t="s">
        <v>328</v>
      </c>
      <c r="G82" s="18" t="s">
        <v>287</v>
      </c>
      <c r="H82" s="13" t="s">
        <v>24</v>
      </c>
      <c r="I82" s="19">
        <v>560</v>
      </c>
      <c r="J82" s="19">
        <f t="shared" si="10"/>
        <v>532</v>
      </c>
      <c r="K82" s="19">
        <f t="shared" si="11"/>
        <v>476</v>
      </c>
      <c r="L82" s="19">
        <f t="shared" si="12"/>
        <v>420</v>
      </c>
      <c r="M82" s="19">
        <f t="shared" si="13"/>
        <v>364</v>
      </c>
      <c r="N82" s="19">
        <f t="shared" si="14"/>
        <v>336</v>
      </c>
      <c r="O82" s="18"/>
    </row>
    <row r="83" ht="108" spans="1:15">
      <c r="A83" s="13">
        <v>62</v>
      </c>
      <c r="B83" s="13" t="s">
        <v>152</v>
      </c>
      <c r="C83" s="30" t="s">
        <v>329</v>
      </c>
      <c r="D83" s="13">
        <v>331104006</v>
      </c>
      <c r="E83" s="18" t="s">
        <v>330</v>
      </c>
      <c r="F83" s="18" t="s">
        <v>331</v>
      </c>
      <c r="G83" s="18" t="s">
        <v>332</v>
      </c>
      <c r="H83" s="13" t="s">
        <v>24</v>
      </c>
      <c r="I83" s="19">
        <v>957</v>
      </c>
      <c r="J83" s="19">
        <f t="shared" si="10"/>
        <v>909.15</v>
      </c>
      <c r="K83" s="19">
        <f t="shared" si="11"/>
        <v>813.45</v>
      </c>
      <c r="L83" s="19">
        <f t="shared" si="12"/>
        <v>717.75</v>
      </c>
      <c r="M83" s="19">
        <f t="shared" si="13"/>
        <v>622.05</v>
      </c>
      <c r="N83" s="19">
        <f t="shared" si="14"/>
        <v>574.2</v>
      </c>
      <c r="O83" s="18"/>
    </row>
    <row r="84" ht="108" spans="1:15">
      <c r="A84" s="13">
        <v>63</v>
      </c>
      <c r="B84" s="13" t="s">
        <v>152</v>
      </c>
      <c r="C84" s="30" t="s">
        <v>333</v>
      </c>
      <c r="D84" s="13">
        <v>331103007</v>
      </c>
      <c r="E84" s="18" t="s">
        <v>334</v>
      </c>
      <c r="F84" s="18" t="s">
        <v>335</v>
      </c>
      <c r="G84" s="18" t="s">
        <v>336</v>
      </c>
      <c r="H84" s="13" t="s">
        <v>24</v>
      </c>
      <c r="I84" s="19">
        <v>2111</v>
      </c>
      <c r="J84" s="19">
        <f t="shared" si="10"/>
        <v>2005.45</v>
      </c>
      <c r="K84" s="19">
        <f t="shared" si="11"/>
        <v>1794.35</v>
      </c>
      <c r="L84" s="19">
        <f t="shared" si="12"/>
        <v>1583.25</v>
      </c>
      <c r="M84" s="19">
        <f t="shared" si="13"/>
        <v>1372.15</v>
      </c>
      <c r="N84" s="19">
        <f t="shared" si="14"/>
        <v>1266.6</v>
      </c>
      <c r="O84" s="18"/>
    </row>
    <row r="85" ht="108" spans="1:15">
      <c r="A85" s="13">
        <v>64</v>
      </c>
      <c r="B85" s="13" t="s">
        <v>57</v>
      </c>
      <c r="C85" s="30" t="s">
        <v>337</v>
      </c>
      <c r="D85" s="13">
        <v>311000036</v>
      </c>
      <c r="E85" s="18" t="s">
        <v>338</v>
      </c>
      <c r="F85" s="18" t="s">
        <v>339</v>
      </c>
      <c r="G85" s="18" t="s">
        <v>340</v>
      </c>
      <c r="H85" s="13" t="s">
        <v>24</v>
      </c>
      <c r="I85" s="19">
        <v>35</v>
      </c>
      <c r="J85" s="19">
        <f t="shared" si="10"/>
        <v>33.25</v>
      </c>
      <c r="K85" s="19">
        <f t="shared" si="11"/>
        <v>29.75</v>
      </c>
      <c r="L85" s="19">
        <f t="shared" si="12"/>
        <v>26.25</v>
      </c>
      <c r="M85" s="19">
        <f t="shared" si="13"/>
        <v>22.75</v>
      </c>
      <c r="N85" s="19">
        <f t="shared" si="14"/>
        <v>21</v>
      </c>
      <c r="O85" s="18"/>
    </row>
    <row r="86" ht="108" spans="1:15">
      <c r="A86" s="13">
        <v>65</v>
      </c>
      <c r="B86" s="13" t="s">
        <v>152</v>
      </c>
      <c r="C86" s="30" t="s">
        <v>341</v>
      </c>
      <c r="D86" s="13">
        <v>331104023</v>
      </c>
      <c r="E86" s="18" t="s">
        <v>342</v>
      </c>
      <c r="F86" s="18" t="s">
        <v>343</v>
      </c>
      <c r="G86" s="18" t="s">
        <v>344</v>
      </c>
      <c r="H86" s="13" t="s">
        <v>24</v>
      </c>
      <c r="I86" s="19">
        <v>1524</v>
      </c>
      <c r="J86" s="19">
        <f t="shared" si="10"/>
        <v>1447.8</v>
      </c>
      <c r="K86" s="19">
        <f t="shared" si="11"/>
        <v>1295.4</v>
      </c>
      <c r="L86" s="19">
        <f t="shared" si="12"/>
        <v>1143</v>
      </c>
      <c r="M86" s="19">
        <f t="shared" si="13"/>
        <v>990.6</v>
      </c>
      <c r="N86" s="19">
        <f t="shared" si="14"/>
        <v>914.4</v>
      </c>
      <c r="O86" s="18"/>
    </row>
    <row r="87" ht="108" spans="1:15">
      <c r="A87" s="13">
        <v>66</v>
      </c>
      <c r="B87" s="13" t="s">
        <v>152</v>
      </c>
      <c r="C87" s="30" t="s">
        <v>345</v>
      </c>
      <c r="D87" s="13">
        <v>331104024</v>
      </c>
      <c r="E87" s="18" t="s">
        <v>346</v>
      </c>
      <c r="F87" s="18" t="s">
        <v>347</v>
      </c>
      <c r="G87" s="18" t="s">
        <v>344</v>
      </c>
      <c r="H87" s="13" t="s">
        <v>24</v>
      </c>
      <c r="I87" s="19">
        <v>1924</v>
      </c>
      <c r="J87" s="19">
        <f t="shared" si="10"/>
        <v>1827.8</v>
      </c>
      <c r="K87" s="19">
        <f t="shared" si="11"/>
        <v>1635.4</v>
      </c>
      <c r="L87" s="19">
        <f t="shared" si="12"/>
        <v>1443</v>
      </c>
      <c r="M87" s="19">
        <f t="shared" si="13"/>
        <v>1250.6</v>
      </c>
      <c r="N87" s="19">
        <f t="shared" si="14"/>
        <v>1154.4</v>
      </c>
      <c r="O87" s="18" t="s">
        <v>348</v>
      </c>
    </row>
    <row r="88" ht="90" spans="1:15">
      <c r="A88" s="14">
        <v>67</v>
      </c>
      <c r="B88" s="13" t="s">
        <v>152</v>
      </c>
      <c r="C88" s="30" t="s">
        <v>349</v>
      </c>
      <c r="D88" s="13">
        <v>331103008</v>
      </c>
      <c r="E88" s="18" t="s">
        <v>350</v>
      </c>
      <c r="F88" s="18" t="s">
        <v>351</v>
      </c>
      <c r="G88" s="18" t="s">
        <v>352</v>
      </c>
      <c r="H88" s="13" t="s">
        <v>24</v>
      </c>
      <c r="I88" s="19">
        <v>2528</v>
      </c>
      <c r="J88" s="19">
        <f t="shared" si="10"/>
        <v>2401.6</v>
      </c>
      <c r="K88" s="19">
        <f t="shared" si="11"/>
        <v>2148.8</v>
      </c>
      <c r="L88" s="19">
        <f t="shared" si="12"/>
        <v>1896</v>
      </c>
      <c r="M88" s="19">
        <f t="shared" si="13"/>
        <v>1643.2</v>
      </c>
      <c r="N88" s="19">
        <f t="shared" si="14"/>
        <v>1516.8</v>
      </c>
      <c r="O88" s="18"/>
    </row>
    <row r="89" ht="54" spans="1:15">
      <c r="A89" s="16"/>
      <c r="B89" s="13" t="s">
        <v>152</v>
      </c>
      <c r="C89" s="30" t="s">
        <v>353</v>
      </c>
      <c r="D89" s="13" t="s">
        <v>354</v>
      </c>
      <c r="E89" s="18" t="s">
        <v>355</v>
      </c>
      <c r="F89" s="18"/>
      <c r="G89" s="18"/>
      <c r="H89" s="13" t="s">
        <v>24</v>
      </c>
      <c r="I89" s="19">
        <v>622</v>
      </c>
      <c r="J89" s="19">
        <f t="shared" si="10"/>
        <v>590.9</v>
      </c>
      <c r="K89" s="19">
        <f t="shared" si="11"/>
        <v>528.7</v>
      </c>
      <c r="L89" s="19">
        <f t="shared" si="12"/>
        <v>466.5</v>
      </c>
      <c r="M89" s="19">
        <f t="shared" si="13"/>
        <v>404.3</v>
      </c>
      <c r="N89" s="19">
        <f t="shared" si="14"/>
        <v>373.2</v>
      </c>
      <c r="O89" s="18"/>
    </row>
    <row r="90" ht="54" spans="1:15">
      <c r="A90" s="15"/>
      <c r="B90" s="13" t="s">
        <v>152</v>
      </c>
      <c r="C90" s="30" t="s">
        <v>356</v>
      </c>
      <c r="D90" s="13" t="s">
        <v>357</v>
      </c>
      <c r="E90" s="18" t="s">
        <v>358</v>
      </c>
      <c r="F90" s="18"/>
      <c r="G90" s="18"/>
      <c r="H90" s="13" t="s">
        <v>24</v>
      </c>
      <c r="I90" s="19">
        <v>-1352</v>
      </c>
      <c r="J90" s="19">
        <f t="shared" si="10"/>
        <v>-1284.4</v>
      </c>
      <c r="K90" s="19">
        <f t="shared" si="11"/>
        <v>-1149.2</v>
      </c>
      <c r="L90" s="19">
        <f t="shared" si="12"/>
        <v>-1014</v>
      </c>
      <c r="M90" s="19">
        <f t="shared" si="13"/>
        <v>-878.8</v>
      </c>
      <c r="N90" s="19">
        <f t="shared" si="14"/>
        <v>-811.2</v>
      </c>
      <c r="O90" s="18"/>
    </row>
    <row r="91" ht="108" spans="1:15">
      <c r="A91" s="13">
        <v>68</v>
      </c>
      <c r="B91" s="13" t="s">
        <v>152</v>
      </c>
      <c r="C91" s="30" t="s">
        <v>359</v>
      </c>
      <c r="D91" s="13">
        <v>331102003</v>
      </c>
      <c r="E91" s="18" t="s">
        <v>360</v>
      </c>
      <c r="F91" s="18" t="s">
        <v>361</v>
      </c>
      <c r="G91" s="18" t="s">
        <v>362</v>
      </c>
      <c r="H91" s="13" t="s">
        <v>24</v>
      </c>
      <c r="I91" s="19">
        <v>2339</v>
      </c>
      <c r="J91" s="19">
        <f t="shared" si="10"/>
        <v>2222.05</v>
      </c>
      <c r="K91" s="19">
        <f t="shared" si="11"/>
        <v>1988.15</v>
      </c>
      <c r="L91" s="19">
        <f t="shared" si="12"/>
        <v>1754.25</v>
      </c>
      <c r="M91" s="19">
        <f t="shared" si="13"/>
        <v>1520.35</v>
      </c>
      <c r="N91" s="19">
        <f t="shared" si="14"/>
        <v>1403.4</v>
      </c>
      <c r="O91" s="18"/>
    </row>
    <row r="92" ht="108" spans="1:15">
      <c r="A92" s="13">
        <v>69</v>
      </c>
      <c r="B92" s="13" t="s">
        <v>152</v>
      </c>
      <c r="C92" s="30" t="s">
        <v>363</v>
      </c>
      <c r="D92" s="13">
        <v>331102018</v>
      </c>
      <c r="E92" s="18" t="s">
        <v>364</v>
      </c>
      <c r="F92" s="18" t="s">
        <v>365</v>
      </c>
      <c r="G92" s="18" t="s">
        <v>362</v>
      </c>
      <c r="H92" s="13" t="s">
        <v>24</v>
      </c>
      <c r="I92" s="19">
        <v>2352</v>
      </c>
      <c r="J92" s="19">
        <f t="shared" si="10"/>
        <v>2234.4</v>
      </c>
      <c r="K92" s="19">
        <f t="shared" si="11"/>
        <v>1999.2</v>
      </c>
      <c r="L92" s="19">
        <f t="shared" si="12"/>
        <v>1764</v>
      </c>
      <c r="M92" s="19">
        <f t="shared" si="13"/>
        <v>1528.8</v>
      </c>
      <c r="N92" s="19">
        <f t="shared" si="14"/>
        <v>1411.2</v>
      </c>
      <c r="O92" s="18" t="s">
        <v>366</v>
      </c>
    </row>
    <row r="93" ht="90" spans="1:15">
      <c r="A93" s="13">
        <v>70</v>
      </c>
      <c r="B93" s="13" t="s">
        <v>152</v>
      </c>
      <c r="C93" s="30" t="s">
        <v>367</v>
      </c>
      <c r="D93" s="13">
        <v>331102004</v>
      </c>
      <c r="E93" s="18" t="s">
        <v>368</v>
      </c>
      <c r="F93" s="18" t="s">
        <v>369</v>
      </c>
      <c r="G93" s="18" t="s">
        <v>370</v>
      </c>
      <c r="H93" s="13" t="s">
        <v>24</v>
      </c>
      <c r="I93" s="19">
        <v>1700</v>
      </c>
      <c r="J93" s="19">
        <f t="shared" si="10"/>
        <v>1615</v>
      </c>
      <c r="K93" s="19">
        <f t="shared" si="11"/>
        <v>1445</v>
      </c>
      <c r="L93" s="19">
        <f t="shared" si="12"/>
        <v>1275</v>
      </c>
      <c r="M93" s="19">
        <f t="shared" si="13"/>
        <v>1105</v>
      </c>
      <c r="N93" s="19">
        <f t="shared" si="14"/>
        <v>1020</v>
      </c>
      <c r="O93" s="18" t="s">
        <v>371</v>
      </c>
    </row>
    <row r="94" ht="90" spans="1:15">
      <c r="A94" s="13">
        <v>71</v>
      </c>
      <c r="B94" s="13" t="s">
        <v>152</v>
      </c>
      <c r="C94" s="30" t="s">
        <v>372</v>
      </c>
      <c r="D94" s="13">
        <v>331102005</v>
      </c>
      <c r="E94" s="18" t="s">
        <v>373</v>
      </c>
      <c r="F94" s="18" t="s">
        <v>374</v>
      </c>
      <c r="G94" s="18" t="s">
        <v>375</v>
      </c>
      <c r="H94" s="13" t="s">
        <v>24</v>
      </c>
      <c r="I94" s="19">
        <v>1700</v>
      </c>
      <c r="J94" s="19">
        <f t="shared" si="10"/>
        <v>1615</v>
      </c>
      <c r="K94" s="19">
        <f t="shared" si="11"/>
        <v>1445</v>
      </c>
      <c r="L94" s="19">
        <f t="shared" si="12"/>
        <v>1275</v>
      </c>
      <c r="M94" s="19">
        <f t="shared" si="13"/>
        <v>1105</v>
      </c>
      <c r="N94" s="19">
        <f t="shared" si="14"/>
        <v>1020</v>
      </c>
      <c r="O94" s="18" t="s">
        <v>371</v>
      </c>
    </row>
    <row r="95" ht="90" spans="1:15">
      <c r="A95" s="13">
        <v>72</v>
      </c>
      <c r="B95" s="13" t="s">
        <v>152</v>
      </c>
      <c r="C95" s="30" t="s">
        <v>376</v>
      </c>
      <c r="D95" s="13">
        <v>331102006</v>
      </c>
      <c r="E95" s="18" t="s">
        <v>377</v>
      </c>
      <c r="F95" s="18" t="s">
        <v>378</v>
      </c>
      <c r="G95" s="18" t="s">
        <v>370</v>
      </c>
      <c r="H95" s="13" t="s">
        <v>24</v>
      </c>
      <c r="I95" s="19">
        <v>1700</v>
      </c>
      <c r="J95" s="19">
        <f t="shared" si="10"/>
        <v>1615</v>
      </c>
      <c r="K95" s="19">
        <f t="shared" si="11"/>
        <v>1445</v>
      </c>
      <c r="L95" s="19">
        <f t="shared" si="12"/>
        <v>1275</v>
      </c>
      <c r="M95" s="19">
        <f t="shared" si="13"/>
        <v>1105</v>
      </c>
      <c r="N95" s="19">
        <f t="shared" si="14"/>
        <v>1020</v>
      </c>
      <c r="O95" s="18" t="s">
        <v>379</v>
      </c>
    </row>
    <row r="96" ht="108" spans="1:15">
      <c r="A96" s="14">
        <v>73</v>
      </c>
      <c r="B96" s="13" t="s">
        <v>152</v>
      </c>
      <c r="C96" s="30" t="s">
        <v>380</v>
      </c>
      <c r="D96" s="13">
        <v>331202013</v>
      </c>
      <c r="E96" s="18" t="s">
        <v>381</v>
      </c>
      <c r="F96" s="18" t="s">
        <v>382</v>
      </c>
      <c r="G96" s="18" t="s">
        <v>383</v>
      </c>
      <c r="H96" s="13" t="s">
        <v>34</v>
      </c>
      <c r="I96" s="19">
        <v>2310</v>
      </c>
      <c r="J96" s="19">
        <f t="shared" si="10"/>
        <v>2194.5</v>
      </c>
      <c r="K96" s="19">
        <f t="shared" si="11"/>
        <v>1963.5</v>
      </c>
      <c r="L96" s="19">
        <f t="shared" si="12"/>
        <v>1732.5</v>
      </c>
      <c r="M96" s="19">
        <f t="shared" si="13"/>
        <v>1501.5</v>
      </c>
      <c r="N96" s="19">
        <f t="shared" si="14"/>
        <v>1386</v>
      </c>
      <c r="O96" s="18"/>
    </row>
    <row r="97" ht="54" spans="1:15">
      <c r="A97" s="15"/>
      <c r="B97" s="13" t="s">
        <v>152</v>
      </c>
      <c r="C97" s="30" t="s">
        <v>384</v>
      </c>
      <c r="D97" s="13" t="s">
        <v>385</v>
      </c>
      <c r="E97" s="18" t="s">
        <v>386</v>
      </c>
      <c r="F97" s="18"/>
      <c r="G97" s="18"/>
      <c r="H97" s="13" t="s">
        <v>34</v>
      </c>
      <c r="I97" s="19">
        <v>2310</v>
      </c>
      <c r="J97" s="19">
        <f t="shared" si="10"/>
        <v>2194.5</v>
      </c>
      <c r="K97" s="19">
        <f t="shared" si="11"/>
        <v>1963.5</v>
      </c>
      <c r="L97" s="19">
        <f t="shared" si="12"/>
        <v>1732.5</v>
      </c>
      <c r="M97" s="19">
        <f t="shared" si="13"/>
        <v>1501.5</v>
      </c>
      <c r="N97" s="19">
        <f t="shared" si="14"/>
        <v>1386</v>
      </c>
      <c r="O97" s="18"/>
    </row>
    <row r="98" ht="108" spans="1:15">
      <c r="A98" s="14">
        <v>74</v>
      </c>
      <c r="B98" s="13" t="s">
        <v>152</v>
      </c>
      <c r="C98" s="30" t="s">
        <v>387</v>
      </c>
      <c r="D98" s="13">
        <v>331202002</v>
      </c>
      <c r="E98" s="18" t="s">
        <v>388</v>
      </c>
      <c r="F98" s="18" t="s">
        <v>389</v>
      </c>
      <c r="G98" s="18" t="s">
        <v>390</v>
      </c>
      <c r="H98" s="13" t="s">
        <v>34</v>
      </c>
      <c r="I98" s="19">
        <v>700</v>
      </c>
      <c r="J98" s="19">
        <f t="shared" si="10"/>
        <v>665</v>
      </c>
      <c r="K98" s="19">
        <f t="shared" si="11"/>
        <v>595</v>
      </c>
      <c r="L98" s="19">
        <f t="shared" si="12"/>
        <v>525</v>
      </c>
      <c r="M98" s="19">
        <f t="shared" si="13"/>
        <v>455</v>
      </c>
      <c r="N98" s="19">
        <f t="shared" si="14"/>
        <v>420</v>
      </c>
      <c r="O98" s="18" t="s">
        <v>391</v>
      </c>
    </row>
    <row r="99" ht="54" spans="1:15">
      <c r="A99" s="15"/>
      <c r="B99" s="13" t="s">
        <v>152</v>
      </c>
      <c r="C99" s="30" t="s">
        <v>392</v>
      </c>
      <c r="D99" s="13" t="s">
        <v>393</v>
      </c>
      <c r="E99" s="18" t="s">
        <v>394</v>
      </c>
      <c r="F99" s="18"/>
      <c r="G99" s="18"/>
      <c r="H99" s="13" t="s">
        <v>34</v>
      </c>
      <c r="I99" s="19">
        <v>140</v>
      </c>
      <c r="J99" s="19">
        <f t="shared" si="10"/>
        <v>133</v>
      </c>
      <c r="K99" s="19">
        <f t="shared" si="11"/>
        <v>119</v>
      </c>
      <c r="L99" s="19">
        <f t="shared" si="12"/>
        <v>105</v>
      </c>
      <c r="M99" s="19">
        <f t="shared" si="13"/>
        <v>91</v>
      </c>
      <c r="N99" s="19">
        <f t="shared" si="14"/>
        <v>84</v>
      </c>
      <c r="O99" s="18"/>
    </row>
    <row r="100" ht="108" spans="1:15">
      <c r="A100" s="14">
        <v>75</v>
      </c>
      <c r="B100" s="13" t="s">
        <v>152</v>
      </c>
      <c r="C100" s="30" t="s">
        <v>395</v>
      </c>
      <c r="D100" s="13">
        <v>331202011</v>
      </c>
      <c r="E100" s="18" t="s">
        <v>396</v>
      </c>
      <c r="F100" s="18" t="s">
        <v>397</v>
      </c>
      <c r="G100" s="18" t="s">
        <v>398</v>
      </c>
      <c r="H100" s="13" t="s">
        <v>34</v>
      </c>
      <c r="I100" s="19">
        <v>980</v>
      </c>
      <c r="J100" s="19">
        <f t="shared" si="10"/>
        <v>931</v>
      </c>
      <c r="K100" s="19">
        <f t="shared" si="11"/>
        <v>833</v>
      </c>
      <c r="L100" s="19">
        <f t="shared" si="12"/>
        <v>735</v>
      </c>
      <c r="M100" s="19">
        <f t="shared" si="13"/>
        <v>637</v>
      </c>
      <c r="N100" s="19">
        <f t="shared" si="14"/>
        <v>588</v>
      </c>
      <c r="O100" s="18"/>
    </row>
    <row r="101" ht="54" spans="1:15">
      <c r="A101" s="16"/>
      <c r="B101" s="13" t="s">
        <v>152</v>
      </c>
      <c r="C101" s="30" t="s">
        <v>399</v>
      </c>
      <c r="D101" s="13" t="s">
        <v>400</v>
      </c>
      <c r="E101" s="18" t="s">
        <v>401</v>
      </c>
      <c r="F101" s="18"/>
      <c r="G101" s="18"/>
      <c r="H101" s="13" t="s">
        <v>34</v>
      </c>
      <c r="I101" s="19">
        <v>1300</v>
      </c>
      <c r="J101" s="19">
        <f t="shared" si="10"/>
        <v>1235</v>
      </c>
      <c r="K101" s="19">
        <f t="shared" si="11"/>
        <v>1105</v>
      </c>
      <c r="L101" s="19">
        <f t="shared" si="12"/>
        <v>975</v>
      </c>
      <c r="M101" s="19">
        <f t="shared" si="13"/>
        <v>845</v>
      </c>
      <c r="N101" s="19">
        <f t="shared" si="14"/>
        <v>780</v>
      </c>
      <c r="O101" s="18"/>
    </row>
    <row r="102" ht="54" spans="1:15">
      <c r="A102" s="15"/>
      <c r="B102" s="13" t="s">
        <v>152</v>
      </c>
      <c r="C102" s="30" t="s">
        <v>402</v>
      </c>
      <c r="D102" s="13" t="s">
        <v>403</v>
      </c>
      <c r="E102" s="18" t="s">
        <v>404</v>
      </c>
      <c r="F102" s="18"/>
      <c r="G102" s="18"/>
      <c r="H102" s="13" t="s">
        <v>34</v>
      </c>
      <c r="I102" s="19">
        <v>980</v>
      </c>
      <c r="J102" s="19">
        <f t="shared" si="10"/>
        <v>931</v>
      </c>
      <c r="K102" s="19">
        <f t="shared" si="11"/>
        <v>833</v>
      </c>
      <c r="L102" s="19">
        <f t="shared" si="12"/>
        <v>735</v>
      </c>
      <c r="M102" s="19">
        <f t="shared" si="13"/>
        <v>637</v>
      </c>
      <c r="N102" s="19">
        <f t="shared" si="14"/>
        <v>588</v>
      </c>
      <c r="O102" s="18"/>
    </row>
    <row r="103" ht="108" spans="1:15">
      <c r="A103" s="13">
        <v>76</v>
      </c>
      <c r="B103" s="13" t="s">
        <v>152</v>
      </c>
      <c r="C103" s="30" t="s">
        <v>405</v>
      </c>
      <c r="D103" s="13">
        <v>331202006</v>
      </c>
      <c r="E103" s="18" t="s">
        <v>406</v>
      </c>
      <c r="F103" s="18" t="s">
        <v>407</v>
      </c>
      <c r="G103" s="18" t="s">
        <v>408</v>
      </c>
      <c r="H103" s="13" t="s">
        <v>34</v>
      </c>
      <c r="I103" s="19">
        <v>912</v>
      </c>
      <c r="J103" s="19">
        <f t="shared" ref="J103:J144" si="15">I103*0.95</f>
        <v>866.4</v>
      </c>
      <c r="K103" s="19">
        <f t="shared" ref="K103:K144" si="16">I103*0.85</f>
        <v>775.2</v>
      </c>
      <c r="L103" s="19">
        <f t="shared" ref="L103:L144" si="17">I103*0.75</f>
        <v>684</v>
      </c>
      <c r="M103" s="19">
        <f t="shared" ref="M103:M144" si="18">I103*0.65</f>
        <v>592.8</v>
      </c>
      <c r="N103" s="19">
        <f t="shared" ref="N103:N144" si="19">I103*0.6</f>
        <v>547.2</v>
      </c>
      <c r="O103" s="18"/>
    </row>
    <row r="104" ht="108" spans="1:15">
      <c r="A104" s="13">
        <v>77</v>
      </c>
      <c r="B104" s="13" t="s">
        <v>152</v>
      </c>
      <c r="C104" s="30" t="s">
        <v>409</v>
      </c>
      <c r="D104" s="13">
        <v>331202009</v>
      </c>
      <c r="E104" s="18" t="s">
        <v>410</v>
      </c>
      <c r="F104" s="18" t="s">
        <v>411</v>
      </c>
      <c r="G104" s="18" t="s">
        <v>412</v>
      </c>
      <c r="H104" s="13" t="s">
        <v>34</v>
      </c>
      <c r="I104" s="19">
        <v>840</v>
      </c>
      <c r="J104" s="19">
        <f t="shared" si="15"/>
        <v>798</v>
      </c>
      <c r="K104" s="19">
        <f t="shared" si="16"/>
        <v>714</v>
      </c>
      <c r="L104" s="19">
        <f t="shared" si="17"/>
        <v>630</v>
      </c>
      <c r="M104" s="19">
        <f t="shared" si="18"/>
        <v>546</v>
      </c>
      <c r="N104" s="19">
        <f t="shared" si="19"/>
        <v>504</v>
      </c>
      <c r="O104" s="18"/>
    </row>
    <row r="105" ht="108" spans="1:15">
      <c r="A105" s="13">
        <v>78</v>
      </c>
      <c r="B105" s="13" t="s">
        <v>152</v>
      </c>
      <c r="C105" s="30" t="s">
        <v>413</v>
      </c>
      <c r="D105" s="13">
        <v>331202008</v>
      </c>
      <c r="E105" s="18" t="s">
        <v>414</v>
      </c>
      <c r="F105" s="18" t="s">
        <v>415</v>
      </c>
      <c r="G105" s="18" t="s">
        <v>416</v>
      </c>
      <c r="H105" s="13" t="s">
        <v>34</v>
      </c>
      <c r="I105" s="19">
        <v>1126</v>
      </c>
      <c r="J105" s="19">
        <f t="shared" si="15"/>
        <v>1069.7</v>
      </c>
      <c r="K105" s="19">
        <f t="shared" si="16"/>
        <v>957.1</v>
      </c>
      <c r="L105" s="19">
        <f t="shared" si="17"/>
        <v>844.5</v>
      </c>
      <c r="M105" s="19">
        <f t="shared" si="18"/>
        <v>731.9</v>
      </c>
      <c r="N105" s="19">
        <f t="shared" si="19"/>
        <v>675.6</v>
      </c>
      <c r="O105" s="18"/>
    </row>
    <row r="106" ht="72" spans="1:15">
      <c r="A106" s="13">
        <v>79</v>
      </c>
      <c r="B106" s="13" t="s">
        <v>57</v>
      </c>
      <c r="C106" s="30" t="s">
        <v>417</v>
      </c>
      <c r="D106" s="13">
        <v>311100018</v>
      </c>
      <c r="E106" s="18" t="s">
        <v>418</v>
      </c>
      <c r="F106" s="18" t="s">
        <v>419</v>
      </c>
      <c r="G106" s="18" t="s">
        <v>420</v>
      </c>
      <c r="H106" s="13" t="s">
        <v>24</v>
      </c>
      <c r="I106" s="19">
        <v>28</v>
      </c>
      <c r="J106" s="19">
        <f t="shared" si="15"/>
        <v>26.6</v>
      </c>
      <c r="K106" s="19">
        <f t="shared" si="16"/>
        <v>23.8</v>
      </c>
      <c r="L106" s="19">
        <f t="shared" si="17"/>
        <v>21</v>
      </c>
      <c r="M106" s="19">
        <f t="shared" si="18"/>
        <v>18.2</v>
      </c>
      <c r="N106" s="19">
        <f t="shared" si="19"/>
        <v>16.8</v>
      </c>
      <c r="O106" s="18"/>
    </row>
    <row r="107" ht="108" spans="1:15">
      <c r="A107" s="13">
        <v>80</v>
      </c>
      <c r="B107" s="13" t="s">
        <v>152</v>
      </c>
      <c r="C107" s="30" t="s">
        <v>421</v>
      </c>
      <c r="D107" s="13">
        <v>331203008</v>
      </c>
      <c r="E107" s="18" t="s">
        <v>422</v>
      </c>
      <c r="F107" s="18" t="s">
        <v>423</v>
      </c>
      <c r="G107" s="18" t="s">
        <v>424</v>
      </c>
      <c r="H107" s="13" t="s">
        <v>34</v>
      </c>
      <c r="I107" s="19">
        <v>560</v>
      </c>
      <c r="J107" s="19">
        <f t="shared" si="15"/>
        <v>532</v>
      </c>
      <c r="K107" s="19">
        <f t="shared" si="16"/>
        <v>476</v>
      </c>
      <c r="L107" s="19">
        <f t="shared" si="17"/>
        <v>420</v>
      </c>
      <c r="M107" s="19">
        <f t="shared" si="18"/>
        <v>364</v>
      </c>
      <c r="N107" s="19">
        <f t="shared" si="19"/>
        <v>336</v>
      </c>
      <c r="O107" s="18"/>
    </row>
    <row r="108" ht="126" spans="1:15">
      <c r="A108" s="14">
        <v>81</v>
      </c>
      <c r="B108" s="13" t="s">
        <v>152</v>
      </c>
      <c r="C108" s="30" t="s">
        <v>425</v>
      </c>
      <c r="D108" s="13">
        <v>331203011</v>
      </c>
      <c r="E108" s="18" t="s">
        <v>426</v>
      </c>
      <c r="F108" s="18" t="s">
        <v>427</v>
      </c>
      <c r="G108" s="18" t="s">
        <v>428</v>
      </c>
      <c r="H108" s="13" t="s">
        <v>34</v>
      </c>
      <c r="I108" s="19">
        <v>1176</v>
      </c>
      <c r="J108" s="19">
        <f t="shared" si="15"/>
        <v>1117.2</v>
      </c>
      <c r="K108" s="19">
        <f t="shared" si="16"/>
        <v>999.6</v>
      </c>
      <c r="L108" s="19">
        <f t="shared" si="17"/>
        <v>882</v>
      </c>
      <c r="M108" s="19">
        <f t="shared" si="18"/>
        <v>764.4</v>
      </c>
      <c r="N108" s="19">
        <f t="shared" si="19"/>
        <v>705.6</v>
      </c>
      <c r="O108" s="18"/>
    </row>
    <row r="109" ht="54" spans="1:15">
      <c r="A109" s="15"/>
      <c r="B109" s="13" t="s">
        <v>152</v>
      </c>
      <c r="C109" s="30" t="s">
        <v>429</v>
      </c>
      <c r="D109" s="13" t="s">
        <v>430</v>
      </c>
      <c r="E109" s="18" t="s">
        <v>431</v>
      </c>
      <c r="F109" s="18"/>
      <c r="G109" s="18"/>
      <c r="H109" s="13" t="s">
        <v>34</v>
      </c>
      <c r="I109" s="19">
        <v>196</v>
      </c>
      <c r="J109" s="19">
        <f t="shared" si="15"/>
        <v>186.2</v>
      </c>
      <c r="K109" s="19">
        <f t="shared" si="16"/>
        <v>166.6</v>
      </c>
      <c r="L109" s="19">
        <f t="shared" si="17"/>
        <v>147</v>
      </c>
      <c r="M109" s="19">
        <f t="shared" si="18"/>
        <v>127.4</v>
      </c>
      <c r="N109" s="19">
        <f t="shared" si="19"/>
        <v>117.6</v>
      </c>
      <c r="O109" s="18"/>
    </row>
    <row r="110" ht="108" spans="1:15">
      <c r="A110" s="13">
        <v>82</v>
      </c>
      <c r="B110" s="13" t="s">
        <v>152</v>
      </c>
      <c r="C110" s="30" t="s">
        <v>432</v>
      </c>
      <c r="D110" s="13">
        <v>331203013</v>
      </c>
      <c r="E110" s="18" t="s">
        <v>433</v>
      </c>
      <c r="F110" s="18" t="s">
        <v>434</v>
      </c>
      <c r="G110" s="18" t="s">
        <v>435</v>
      </c>
      <c r="H110" s="13" t="s">
        <v>24</v>
      </c>
      <c r="I110" s="19">
        <v>784</v>
      </c>
      <c r="J110" s="19">
        <f t="shared" si="15"/>
        <v>744.8</v>
      </c>
      <c r="K110" s="19">
        <f t="shared" si="16"/>
        <v>666.4</v>
      </c>
      <c r="L110" s="19">
        <f t="shared" si="17"/>
        <v>588</v>
      </c>
      <c r="M110" s="19">
        <f t="shared" si="18"/>
        <v>509.6</v>
      </c>
      <c r="N110" s="19">
        <f t="shared" si="19"/>
        <v>470.4</v>
      </c>
      <c r="O110" s="18"/>
    </row>
    <row r="111" ht="90" spans="1:15">
      <c r="A111" s="13">
        <v>83</v>
      </c>
      <c r="B111" s="13" t="s">
        <v>152</v>
      </c>
      <c r="C111" s="30" t="s">
        <v>436</v>
      </c>
      <c r="D111" s="13">
        <v>331203007</v>
      </c>
      <c r="E111" s="18" t="s">
        <v>437</v>
      </c>
      <c r="F111" s="18" t="s">
        <v>438</v>
      </c>
      <c r="G111" s="18" t="s">
        <v>439</v>
      </c>
      <c r="H111" s="13" t="s">
        <v>24</v>
      </c>
      <c r="I111" s="19">
        <v>420</v>
      </c>
      <c r="J111" s="19">
        <f t="shared" si="15"/>
        <v>399</v>
      </c>
      <c r="K111" s="19">
        <f t="shared" si="16"/>
        <v>357</v>
      </c>
      <c r="L111" s="19">
        <f t="shared" si="17"/>
        <v>315</v>
      </c>
      <c r="M111" s="19">
        <f t="shared" si="18"/>
        <v>273</v>
      </c>
      <c r="N111" s="19">
        <f t="shared" si="19"/>
        <v>252</v>
      </c>
      <c r="O111" s="18"/>
    </row>
    <row r="112" ht="108" spans="1:15">
      <c r="A112" s="14">
        <v>84</v>
      </c>
      <c r="B112" s="13" t="s">
        <v>152</v>
      </c>
      <c r="C112" s="30" t="s">
        <v>440</v>
      </c>
      <c r="D112" s="13">
        <v>331201009</v>
      </c>
      <c r="E112" s="18" t="s">
        <v>441</v>
      </c>
      <c r="F112" s="18" t="s">
        <v>442</v>
      </c>
      <c r="G112" s="18" t="s">
        <v>443</v>
      </c>
      <c r="H112" s="13" t="s">
        <v>24</v>
      </c>
      <c r="I112" s="19">
        <v>1680</v>
      </c>
      <c r="J112" s="19">
        <f t="shared" si="15"/>
        <v>1596</v>
      </c>
      <c r="K112" s="19">
        <f t="shared" si="16"/>
        <v>1428</v>
      </c>
      <c r="L112" s="19">
        <f t="shared" si="17"/>
        <v>1260</v>
      </c>
      <c r="M112" s="19">
        <f t="shared" si="18"/>
        <v>1092</v>
      </c>
      <c r="N112" s="19">
        <f t="shared" si="19"/>
        <v>1008</v>
      </c>
      <c r="O112" s="18"/>
    </row>
    <row r="113" s="3" customFormat="true" ht="54" spans="1:15">
      <c r="A113" s="15"/>
      <c r="B113" s="13" t="s">
        <v>152</v>
      </c>
      <c r="C113" s="30" t="s">
        <v>444</v>
      </c>
      <c r="D113" s="13" t="s">
        <v>445</v>
      </c>
      <c r="E113" s="18" t="s">
        <v>446</v>
      </c>
      <c r="F113" s="18"/>
      <c r="G113" s="18"/>
      <c r="H113" s="13" t="s">
        <v>24</v>
      </c>
      <c r="I113" s="19">
        <v>1300</v>
      </c>
      <c r="J113" s="19">
        <f t="shared" si="15"/>
        <v>1235</v>
      </c>
      <c r="K113" s="19">
        <f t="shared" si="16"/>
        <v>1105</v>
      </c>
      <c r="L113" s="19">
        <f t="shared" si="17"/>
        <v>975</v>
      </c>
      <c r="M113" s="19">
        <f t="shared" si="18"/>
        <v>845</v>
      </c>
      <c r="N113" s="19">
        <f t="shared" si="19"/>
        <v>780</v>
      </c>
      <c r="O113" s="18"/>
    </row>
    <row r="114" s="3" customFormat="true" ht="108" spans="1:15">
      <c r="A114" s="14">
        <v>85</v>
      </c>
      <c r="B114" s="13" t="s">
        <v>152</v>
      </c>
      <c r="C114" s="30" t="s">
        <v>447</v>
      </c>
      <c r="D114" s="13">
        <v>331203006</v>
      </c>
      <c r="E114" s="18" t="s">
        <v>448</v>
      </c>
      <c r="F114" s="18" t="s">
        <v>449</v>
      </c>
      <c r="G114" s="18" t="s">
        <v>450</v>
      </c>
      <c r="H114" s="13" t="s">
        <v>34</v>
      </c>
      <c r="I114" s="19">
        <v>843</v>
      </c>
      <c r="J114" s="19">
        <f t="shared" si="15"/>
        <v>800.85</v>
      </c>
      <c r="K114" s="19">
        <f t="shared" si="16"/>
        <v>716.55</v>
      </c>
      <c r="L114" s="19">
        <f t="shared" si="17"/>
        <v>632.25</v>
      </c>
      <c r="M114" s="19">
        <f t="shared" si="18"/>
        <v>547.95</v>
      </c>
      <c r="N114" s="19">
        <f t="shared" si="19"/>
        <v>505.8</v>
      </c>
      <c r="O114" s="18"/>
    </row>
    <row r="115" s="3" customFormat="true" ht="72" spans="1:15">
      <c r="A115" s="15"/>
      <c r="B115" s="13" t="s">
        <v>152</v>
      </c>
      <c r="C115" s="30" t="s">
        <v>451</v>
      </c>
      <c r="D115" s="13" t="s">
        <v>452</v>
      </c>
      <c r="E115" s="18" t="s">
        <v>453</v>
      </c>
      <c r="F115" s="18"/>
      <c r="G115" s="18"/>
      <c r="H115" s="13" t="s">
        <v>34</v>
      </c>
      <c r="I115" s="19">
        <v>843</v>
      </c>
      <c r="J115" s="19">
        <f t="shared" si="15"/>
        <v>800.85</v>
      </c>
      <c r="K115" s="19">
        <f t="shared" si="16"/>
        <v>716.55</v>
      </c>
      <c r="L115" s="19">
        <f t="shared" si="17"/>
        <v>632.25</v>
      </c>
      <c r="M115" s="19">
        <f t="shared" si="18"/>
        <v>547.95</v>
      </c>
      <c r="N115" s="19">
        <f t="shared" si="19"/>
        <v>505.8</v>
      </c>
      <c r="O115" s="18"/>
    </row>
    <row r="116" s="3" customFormat="true" ht="90" spans="1:15">
      <c r="A116" s="13">
        <v>86</v>
      </c>
      <c r="B116" s="13" t="s">
        <v>152</v>
      </c>
      <c r="C116" s="30" t="s">
        <v>454</v>
      </c>
      <c r="D116" s="13">
        <v>331203005</v>
      </c>
      <c r="E116" s="18" t="s">
        <v>455</v>
      </c>
      <c r="F116" s="18" t="s">
        <v>456</v>
      </c>
      <c r="G116" s="18" t="s">
        <v>457</v>
      </c>
      <c r="H116" s="13" t="s">
        <v>24</v>
      </c>
      <c r="I116" s="19">
        <v>1176</v>
      </c>
      <c r="J116" s="19">
        <f t="shared" si="15"/>
        <v>1117.2</v>
      </c>
      <c r="K116" s="19">
        <f t="shared" si="16"/>
        <v>999.6</v>
      </c>
      <c r="L116" s="19">
        <f t="shared" si="17"/>
        <v>882</v>
      </c>
      <c r="M116" s="19">
        <f t="shared" si="18"/>
        <v>764.4</v>
      </c>
      <c r="N116" s="19">
        <f t="shared" si="19"/>
        <v>705.6</v>
      </c>
      <c r="O116" s="18"/>
    </row>
    <row r="117" ht="72" spans="1:15">
      <c r="A117" s="13">
        <v>87</v>
      </c>
      <c r="B117" s="13" t="s">
        <v>57</v>
      </c>
      <c r="C117" s="30" t="s">
        <v>458</v>
      </c>
      <c r="D117" s="13">
        <v>311100015</v>
      </c>
      <c r="E117" s="18" t="s">
        <v>459</v>
      </c>
      <c r="F117" s="18" t="s">
        <v>460</v>
      </c>
      <c r="G117" s="18" t="s">
        <v>461</v>
      </c>
      <c r="H117" s="13" t="s">
        <v>24</v>
      </c>
      <c r="I117" s="19">
        <v>14</v>
      </c>
      <c r="J117" s="19">
        <f t="shared" si="15"/>
        <v>13.3</v>
      </c>
      <c r="K117" s="19">
        <f t="shared" si="16"/>
        <v>11.9</v>
      </c>
      <c r="L117" s="19">
        <f t="shared" si="17"/>
        <v>10.5</v>
      </c>
      <c r="M117" s="19">
        <f t="shared" si="18"/>
        <v>9.1</v>
      </c>
      <c r="N117" s="19">
        <f t="shared" si="19"/>
        <v>8.4</v>
      </c>
      <c r="O117" s="18"/>
    </row>
    <row r="118" ht="72" spans="1:15">
      <c r="A118" s="13">
        <v>88</v>
      </c>
      <c r="B118" s="13" t="s">
        <v>57</v>
      </c>
      <c r="C118" s="30" t="s">
        <v>462</v>
      </c>
      <c r="D118" s="13">
        <v>311100016</v>
      </c>
      <c r="E118" s="18" t="s">
        <v>463</v>
      </c>
      <c r="F118" s="18" t="s">
        <v>464</v>
      </c>
      <c r="G118" s="18" t="s">
        <v>465</v>
      </c>
      <c r="H118" s="13" t="s">
        <v>24</v>
      </c>
      <c r="I118" s="19">
        <v>56</v>
      </c>
      <c r="J118" s="19">
        <f t="shared" si="15"/>
        <v>53.2</v>
      </c>
      <c r="K118" s="19">
        <f t="shared" si="16"/>
        <v>47.6</v>
      </c>
      <c r="L118" s="19">
        <f t="shared" si="17"/>
        <v>42</v>
      </c>
      <c r="M118" s="19">
        <f t="shared" si="18"/>
        <v>36.4</v>
      </c>
      <c r="N118" s="19">
        <f t="shared" si="19"/>
        <v>33.6</v>
      </c>
      <c r="O118" s="18"/>
    </row>
    <row r="119" ht="108" spans="1:15">
      <c r="A119" s="13">
        <v>89</v>
      </c>
      <c r="B119" s="13" t="s">
        <v>152</v>
      </c>
      <c r="C119" s="30" t="s">
        <v>466</v>
      </c>
      <c r="D119" s="13">
        <v>331201002</v>
      </c>
      <c r="E119" s="18" t="s">
        <v>467</v>
      </c>
      <c r="F119" s="18" t="s">
        <v>468</v>
      </c>
      <c r="G119" s="18" t="s">
        <v>469</v>
      </c>
      <c r="H119" s="13" t="s">
        <v>24</v>
      </c>
      <c r="I119" s="19">
        <v>2352</v>
      </c>
      <c r="J119" s="19">
        <f t="shared" si="15"/>
        <v>2234.4</v>
      </c>
      <c r="K119" s="19">
        <f t="shared" si="16"/>
        <v>1999.2</v>
      </c>
      <c r="L119" s="19">
        <f t="shared" si="17"/>
        <v>1764</v>
      </c>
      <c r="M119" s="19">
        <f t="shared" si="18"/>
        <v>1528.8</v>
      </c>
      <c r="N119" s="19">
        <f t="shared" si="19"/>
        <v>1411.2</v>
      </c>
      <c r="O119" s="18"/>
    </row>
    <row r="120" ht="90" spans="1:15">
      <c r="A120" s="14">
        <v>90</v>
      </c>
      <c r="B120" s="13" t="s">
        <v>152</v>
      </c>
      <c r="C120" s="30" t="s">
        <v>470</v>
      </c>
      <c r="D120" s="13">
        <v>331201001</v>
      </c>
      <c r="E120" s="18" t="s">
        <v>471</v>
      </c>
      <c r="F120" s="18" t="s">
        <v>472</v>
      </c>
      <c r="G120" s="18" t="s">
        <v>473</v>
      </c>
      <c r="H120" s="13" t="s">
        <v>24</v>
      </c>
      <c r="I120" s="19">
        <v>3150</v>
      </c>
      <c r="J120" s="19">
        <f t="shared" si="15"/>
        <v>2992.5</v>
      </c>
      <c r="K120" s="19">
        <f t="shared" si="16"/>
        <v>2677.5</v>
      </c>
      <c r="L120" s="19">
        <f t="shared" si="17"/>
        <v>2362.5</v>
      </c>
      <c r="M120" s="19">
        <f t="shared" si="18"/>
        <v>2047.5</v>
      </c>
      <c r="N120" s="19">
        <f t="shared" si="19"/>
        <v>1890</v>
      </c>
      <c r="O120" s="18"/>
    </row>
    <row r="121" ht="54" spans="1:15">
      <c r="A121" s="15"/>
      <c r="B121" s="13" t="s">
        <v>152</v>
      </c>
      <c r="C121" s="30" t="s">
        <v>474</v>
      </c>
      <c r="D121" s="13" t="s">
        <v>475</v>
      </c>
      <c r="E121" s="18" t="s">
        <v>476</v>
      </c>
      <c r="F121" s="18"/>
      <c r="G121" s="18"/>
      <c r="H121" s="13" t="s">
        <v>24</v>
      </c>
      <c r="I121" s="19">
        <v>600</v>
      </c>
      <c r="J121" s="19">
        <f t="shared" si="15"/>
        <v>570</v>
      </c>
      <c r="K121" s="19">
        <f t="shared" si="16"/>
        <v>510</v>
      </c>
      <c r="L121" s="19">
        <f t="shared" si="17"/>
        <v>450</v>
      </c>
      <c r="M121" s="19">
        <f t="shared" si="18"/>
        <v>390</v>
      </c>
      <c r="N121" s="19">
        <f t="shared" si="19"/>
        <v>360</v>
      </c>
      <c r="O121" s="18"/>
    </row>
    <row r="122" ht="108" spans="1:15">
      <c r="A122" s="14">
        <v>91</v>
      </c>
      <c r="B122" s="13" t="s">
        <v>152</v>
      </c>
      <c r="C122" s="30" t="s">
        <v>477</v>
      </c>
      <c r="D122" s="13">
        <v>331201005</v>
      </c>
      <c r="E122" s="18" t="s">
        <v>478</v>
      </c>
      <c r="F122" s="18" t="s">
        <v>479</v>
      </c>
      <c r="G122" s="18" t="s">
        <v>480</v>
      </c>
      <c r="H122" s="13" t="s">
        <v>24</v>
      </c>
      <c r="I122" s="19">
        <v>1568</v>
      </c>
      <c r="J122" s="19">
        <f t="shared" si="15"/>
        <v>1489.6</v>
      </c>
      <c r="K122" s="19">
        <f t="shared" si="16"/>
        <v>1332.8</v>
      </c>
      <c r="L122" s="19">
        <f t="shared" si="17"/>
        <v>1176</v>
      </c>
      <c r="M122" s="19">
        <f t="shared" si="18"/>
        <v>1019.2</v>
      </c>
      <c r="N122" s="19">
        <f t="shared" si="19"/>
        <v>940.8</v>
      </c>
      <c r="O122" s="18"/>
    </row>
    <row r="123" ht="72" spans="1:15">
      <c r="A123" s="15"/>
      <c r="B123" s="13" t="s">
        <v>152</v>
      </c>
      <c r="C123" s="30" t="s">
        <v>481</v>
      </c>
      <c r="D123" s="13" t="s">
        <v>482</v>
      </c>
      <c r="E123" s="18" t="s">
        <v>483</v>
      </c>
      <c r="F123" s="18"/>
      <c r="G123" s="18"/>
      <c r="H123" s="13" t="s">
        <v>24</v>
      </c>
      <c r="I123" s="19">
        <v>392</v>
      </c>
      <c r="J123" s="19">
        <f t="shared" si="15"/>
        <v>372.4</v>
      </c>
      <c r="K123" s="19">
        <f t="shared" si="16"/>
        <v>333.2</v>
      </c>
      <c r="L123" s="19">
        <f t="shared" si="17"/>
        <v>294</v>
      </c>
      <c r="M123" s="19">
        <f t="shared" si="18"/>
        <v>254.8</v>
      </c>
      <c r="N123" s="19">
        <f t="shared" si="19"/>
        <v>235.2</v>
      </c>
      <c r="O123" s="18"/>
    </row>
    <row r="124" ht="90" spans="1:15">
      <c r="A124" s="14">
        <v>92</v>
      </c>
      <c r="B124" s="13" t="s">
        <v>152</v>
      </c>
      <c r="C124" s="30" t="s">
        <v>484</v>
      </c>
      <c r="D124" s="13">
        <v>331201004</v>
      </c>
      <c r="E124" s="18" t="s">
        <v>485</v>
      </c>
      <c r="F124" s="18" t="s">
        <v>486</v>
      </c>
      <c r="G124" s="18" t="s">
        <v>487</v>
      </c>
      <c r="H124" s="13" t="s">
        <v>24</v>
      </c>
      <c r="I124" s="19">
        <v>560</v>
      </c>
      <c r="J124" s="19">
        <f t="shared" si="15"/>
        <v>532</v>
      </c>
      <c r="K124" s="19">
        <f t="shared" si="16"/>
        <v>476</v>
      </c>
      <c r="L124" s="19">
        <f t="shared" si="17"/>
        <v>420</v>
      </c>
      <c r="M124" s="19">
        <f t="shared" si="18"/>
        <v>364</v>
      </c>
      <c r="N124" s="19">
        <f t="shared" si="19"/>
        <v>336</v>
      </c>
      <c r="O124" s="18"/>
    </row>
    <row r="125" ht="54" spans="1:15">
      <c r="A125" s="15"/>
      <c r="B125" s="13" t="s">
        <v>152</v>
      </c>
      <c r="C125" s="30" t="s">
        <v>488</v>
      </c>
      <c r="D125" s="13" t="s">
        <v>489</v>
      </c>
      <c r="E125" s="18" t="s">
        <v>490</v>
      </c>
      <c r="F125" s="18"/>
      <c r="G125" s="18"/>
      <c r="H125" s="13" t="s">
        <v>24</v>
      </c>
      <c r="I125" s="19">
        <v>1300</v>
      </c>
      <c r="J125" s="19">
        <f t="shared" si="15"/>
        <v>1235</v>
      </c>
      <c r="K125" s="19">
        <f t="shared" si="16"/>
        <v>1105</v>
      </c>
      <c r="L125" s="19">
        <f t="shared" si="17"/>
        <v>975</v>
      </c>
      <c r="M125" s="19">
        <f t="shared" si="18"/>
        <v>845</v>
      </c>
      <c r="N125" s="19">
        <f t="shared" si="19"/>
        <v>780</v>
      </c>
      <c r="O125" s="18"/>
    </row>
    <row r="126" ht="90" spans="1:15">
      <c r="A126" s="13">
        <v>93</v>
      </c>
      <c r="B126" s="13" t="s">
        <v>152</v>
      </c>
      <c r="C126" s="30" t="s">
        <v>491</v>
      </c>
      <c r="D126" s="13">
        <v>331202001</v>
      </c>
      <c r="E126" s="18" t="s">
        <v>492</v>
      </c>
      <c r="F126" s="18" t="s">
        <v>493</v>
      </c>
      <c r="G126" s="18" t="s">
        <v>494</v>
      </c>
      <c r="H126" s="13" t="s">
        <v>24</v>
      </c>
      <c r="I126" s="19">
        <v>560</v>
      </c>
      <c r="J126" s="19">
        <f t="shared" si="15"/>
        <v>532</v>
      </c>
      <c r="K126" s="19">
        <f t="shared" si="16"/>
        <v>476</v>
      </c>
      <c r="L126" s="19">
        <f t="shared" si="17"/>
        <v>420</v>
      </c>
      <c r="M126" s="19">
        <f t="shared" si="18"/>
        <v>364</v>
      </c>
      <c r="N126" s="19">
        <f t="shared" si="19"/>
        <v>336</v>
      </c>
      <c r="O126" s="18"/>
    </row>
    <row r="127" ht="72" spans="1:15">
      <c r="A127" s="13">
        <v>94</v>
      </c>
      <c r="B127" s="13" t="s">
        <v>57</v>
      </c>
      <c r="C127" s="30" t="s">
        <v>495</v>
      </c>
      <c r="D127" s="13">
        <v>311100009</v>
      </c>
      <c r="E127" s="18" t="s">
        <v>496</v>
      </c>
      <c r="F127" s="18" t="s">
        <v>497</v>
      </c>
      <c r="G127" s="18" t="s">
        <v>498</v>
      </c>
      <c r="H127" s="13" t="s">
        <v>24</v>
      </c>
      <c r="I127" s="19">
        <v>42</v>
      </c>
      <c r="J127" s="19">
        <f t="shared" si="15"/>
        <v>39.9</v>
      </c>
      <c r="K127" s="19">
        <f t="shared" si="16"/>
        <v>35.7</v>
      </c>
      <c r="L127" s="19">
        <f t="shared" si="17"/>
        <v>31.5</v>
      </c>
      <c r="M127" s="19">
        <f t="shared" si="18"/>
        <v>27.3</v>
      </c>
      <c r="N127" s="19">
        <f t="shared" si="19"/>
        <v>25.2</v>
      </c>
      <c r="O127" s="18"/>
    </row>
    <row r="128" ht="72" spans="1:15">
      <c r="A128" s="13">
        <v>95</v>
      </c>
      <c r="B128" s="13" t="s">
        <v>57</v>
      </c>
      <c r="C128" s="30" t="s">
        <v>499</v>
      </c>
      <c r="D128" s="13">
        <v>311100012</v>
      </c>
      <c r="E128" s="18" t="s">
        <v>500</v>
      </c>
      <c r="F128" s="18" t="s">
        <v>501</v>
      </c>
      <c r="G128" s="18" t="s">
        <v>502</v>
      </c>
      <c r="H128" s="13" t="s">
        <v>24</v>
      </c>
      <c r="I128" s="19">
        <v>54</v>
      </c>
      <c r="J128" s="19">
        <f t="shared" si="15"/>
        <v>51.3</v>
      </c>
      <c r="K128" s="19">
        <f t="shared" si="16"/>
        <v>45.9</v>
      </c>
      <c r="L128" s="19">
        <f t="shared" si="17"/>
        <v>40.5</v>
      </c>
      <c r="M128" s="19">
        <f t="shared" si="18"/>
        <v>35.1</v>
      </c>
      <c r="N128" s="19">
        <f t="shared" si="19"/>
        <v>32.4</v>
      </c>
      <c r="O128" s="18"/>
    </row>
    <row r="129" ht="108" spans="1:15">
      <c r="A129" s="13">
        <v>96</v>
      </c>
      <c r="B129" s="13" t="s">
        <v>152</v>
      </c>
      <c r="C129" s="30" t="s">
        <v>503</v>
      </c>
      <c r="D129" s="13">
        <v>331204007</v>
      </c>
      <c r="E129" s="18" t="s">
        <v>504</v>
      </c>
      <c r="F129" s="18" t="s">
        <v>505</v>
      </c>
      <c r="G129" s="18" t="s">
        <v>506</v>
      </c>
      <c r="H129" s="13" t="s">
        <v>24</v>
      </c>
      <c r="I129" s="19">
        <v>495</v>
      </c>
      <c r="J129" s="19">
        <f t="shared" si="15"/>
        <v>470.25</v>
      </c>
      <c r="K129" s="19">
        <f t="shared" si="16"/>
        <v>420.75</v>
      </c>
      <c r="L129" s="19">
        <f t="shared" si="17"/>
        <v>371.25</v>
      </c>
      <c r="M129" s="19">
        <f t="shared" si="18"/>
        <v>321.75</v>
      </c>
      <c r="N129" s="19">
        <f t="shared" si="19"/>
        <v>297</v>
      </c>
      <c r="O129" s="18"/>
    </row>
    <row r="130" ht="126" spans="1:15">
      <c r="A130" s="14">
        <v>97</v>
      </c>
      <c r="B130" s="13" t="s">
        <v>152</v>
      </c>
      <c r="C130" s="30" t="s">
        <v>507</v>
      </c>
      <c r="D130" s="13">
        <v>331204008</v>
      </c>
      <c r="E130" s="18" t="s">
        <v>508</v>
      </c>
      <c r="F130" s="18" t="s">
        <v>509</v>
      </c>
      <c r="G130" s="18" t="s">
        <v>510</v>
      </c>
      <c r="H130" s="13" t="s">
        <v>24</v>
      </c>
      <c r="I130" s="19">
        <v>2352</v>
      </c>
      <c r="J130" s="19">
        <f t="shared" si="15"/>
        <v>2234.4</v>
      </c>
      <c r="K130" s="19">
        <f t="shared" si="16"/>
        <v>1999.2</v>
      </c>
      <c r="L130" s="19">
        <f t="shared" si="17"/>
        <v>1764</v>
      </c>
      <c r="M130" s="19">
        <f t="shared" si="18"/>
        <v>1528.8</v>
      </c>
      <c r="N130" s="19">
        <f t="shared" si="19"/>
        <v>1411.2</v>
      </c>
      <c r="O130" s="18"/>
    </row>
    <row r="131" ht="54" spans="1:15">
      <c r="A131" s="15"/>
      <c r="B131" s="13" t="s">
        <v>152</v>
      </c>
      <c r="C131" s="30" t="s">
        <v>511</v>
      </c>
      <c r="D131" s="13" t="s">
        <v>512</v>
      </c>
      <c r="E131" s="18" t="s">
        <v>513</v>
      </c>
      <c r="F131" s="18"/>
      <c r="G131" s="18"/>
      <c r="H131" s="13" t="s">
        <v>24</v>
      </c>
      <c r="I131" s="19">
        <v>480</v>
      </c>
      <c r="J131" s="19">
        <f t="shared" si="15"/>
        <v>456</v>
      </c>
      <c r="K131" s="19">
        <f t="shared" si="16"/>
        <v>408</v>
      </c>
      <c r="L131" s="19">
        <f t="shared" si="17"/>
        <v>360</v>
      </c>
      <c r="M131" s="19">
        <f t="shared" si="18"/>
        <v>312</v>
      </c>
      <c r="N131" s="19">
        <f t="shared" si="19"/>
        <v>288</v>
      </c>
      <c r="O131" s="18"/>
    </row>
    <row r="132" ht="108" spans="1:15">
      <c r="A132" s="13">
        <v>98</v>
      </c>
      <c r="B132" s="13" t="s">
        <v>152</v>
      </c>
      <c r="C132" s="30" t="s">
        <v>514</v>
      </c>
      <c r="D132" s="13">
        <v>331204012</v>
      </c>
      <c r="E132" s="18" t="s">
        <v>515</v>
      </c>
      <c r="F132" s="18" t="s">
        <v>516</v>
      </c>
      <c r="G132" s="18" t="s">
        <v>517</v>
      </c>
      <c r="H132" s="13" t="s">
        <v>24</v>
      </c>
      <c r="I132" s="19">
        <v>1470</v>
      </c>
      <c r="J132" s="19">
        <f t="shared" si="15"/>
        <v>1396.5</v>
      </c>
      <c r="K132" s="19">
        <f t="shared" si="16"/>
        <v>1249.5</v>
      </c>
      <c r="L132" s="19">
        <f t="shared" si="17"/>
        <v>1102.5</v>
      </c>
      <c r="M132" s="19">
        <f t="shared" si="18"/>
        <v>955.5</v>
      </c>
      <c r="N132" s="19">
        <f t="shared" si="19"/>
        <v>882</v>
      </c>
      <c r="O132" s="18" t="s">
        <v>518</v>
      </c>
    </row>
    <row r="133" ht="108" spans="1:15">
      <c r="A133" s="13">
        <v>99</v>
      </c>
      <c r="B133" s="13" t="s">
        <v>152</v>
      </c>
      <c r="C133" s="30" t="s">
        <v>519</v>
      </c>
      <c r="D133" s="13">
        <v>331204014</v>
      </c>
      <c r="E133" s="18" t="s">
        <v>520</v>
      </c>
      <c r="F133" s="18" t="s">
        <v>521</v>
      </c>
      <c r="G133" s="18" t="s">
        <v>522</v>
      </c>
      <c r="H133" s="13" t="s">
        <v>24</v>
      </c>
      <c r="I133" s="19">
        <v>1892</v>
      </c>
      <c r="J133" s="19">
        <f t="shared" si="15"/>
        <v>1797.4</v>
      </c>
      <c r="K133" s="19">
        <f t="shared" si="16"/>
        <v>1608.2</v>
      </c>
      <c r="L133" s="19">
        <f t="shared" si="17"/>
        <v>1419</v>
      </c>
      <c r="M133" s="19">
        <f t="shared" si="18"/>
        <v>1229.8</v>
      </c>
      <c r="N133" s="19">
        <f t="shared" si="19"/>
        <v>1135.2</v>
      </c>
      <c r="O133" s="18" t="s">
        <v>518</v>
      </c>
    </row>
    <row r="134" ht="108" spans="1:15">
      <c r="A134" s="13">
        <v>100</v>
      </c>
      <c r="B134" s="13" t="s">
        <v>152</v>
      </c>
      <c r="C134" s="30" t="s">
        <v>523</v>
      </c>
      <c r="D134" s="13">
        <v>331204015</v>
      </c>
      <c r="E134" s="18" t="s">
        <v>524</v>
      </c>
      <c r="F134" s="18" t="s">
        <v>525</v>
      </c>
      <c r="G134" s="18" t="s">
        <v>526</v>
      </c>
      <c r="H134" s="13" t="s">
        <v>24</v>
      </c>
      <c r="I134" s="19">
        <v>2627</v>
      </c>
      <c r="J134" s="19">
        <f t="shared" si="15"/>
        <v>2495.65</v>
      </c>
      <c r="K134" s="19">
        <f t="shared" si="16"/>
        <v>2232.95</v>
      </c>
      <c r="L134" s="19">
        <f t="shared" si="17"/>
        <v>1970.25</v>
      </c>
      <c r="M134" s="19">
        <f t="shared" si="18"/>
        <v>1707.55</v>
      </c>
      <c r="N134" s="19">
        <f t="shared" si="19"/>
        <v>1576.2</v>
      </c>
      <c r="O134" s="18" t="s">
        <v>527</v>
      </c>
    </row>
    <row r="135" ht="108" spans="1:15">
      <c r="A135" s="14">
        <v>101</v>
      </c>
      <c r="B135" s="13" t="s">
        <v>152</v>
      </c>
      <c r="C135" s="30" t="s">
        <v>528</v>
      </c>
      <c r="D135" s="13">
        <v>331204005</v>
      </c>
      <c r="E135" s="18" t="s">
        <v>529</v>
      </c>
      <c r="F135" s="18" t="s">
        <v>530</v>
      </c>
      <c r="G135" s="18" t="s">
        <v>531</v>
      </c>
      <c r="H135" s="13" t="s">
        <v>24</v>
      </c>
      <c r="I135" s="19">
        <v>1764</v>
      </c>
      <c r="J135" s="19">
        <f t="shared" si="15"/>
        <v>1675.8</v>
      </c>
      <c r="K135" s="19">
        <f t="shared" si="16"/>
        <v>1499.4</v>
      </c>
      <c r="L135" s="19">
        <f t="shared" si="17"/>
        <v>1323</v>
      </c>
      <c r="M135" s="19">
        <f t="shared" si="18"/>
        <v>1146.6</v>
      </c>
      <c r="N135" s="19">
        <f t="shared" si="19"/>
        <v>1058.4</v>
      </c>
      <c r="O135" s="18"/>
    </row>
    <row r="136" ht="54" spans="1:15">
      <c r="A136" s="15"/>
      <c r="B136" s="13" t="s">
        <v>152</v>
      </c>
      <c r="C136" s="30" t="s">
        <v>532</v>
      </c>
      <c r="D136" s="13" t="s">
        <v>533</v>
      </c>
      <c r="E136" s="18" t="s">
        <v>534</v>
      </c>
      <c r="F136" s="18"/>
      <c r="G136" s="18"/>
      <c r="H136" s="13" t="s">
        <v>24</v>
      </c>
      <c r="I136" s="19">
        <v>1764</v>
      </c>
      <c r="J136" s="19">
        <f t="shared" si="15"/>
        <v>1675.8</v>
      </c>
      <c r="K136" s="19">
        <f t="shared" si="16"/>
        <v>1499.4</v>
      </c>
      <c r="L136" s="19">
        <f t="shared" si="17"/>
        <v>1323</v>
      </c>
      <c r="M136" s="19">
        <f t="shared" si="18"/>
        <v>1146.6</v>
      </c>
      <c r="N136" s="19">
        <f t="shared" si="19"/>
        <v>1058.4</v>
      </c>
      <c r="O136" s="18"/>
    </row>
    <row r="137" ht="126" spans="1:15">
      <c r="A137" s="13">
        <v>102</v>
      </c>
      <c r="B137" s="13" t="s">
        <v>152</v>
      </c>
      <c r="C137" s="30" t="s">
        <v>535</v>
      </c>
      <c r="D137" s="13">
        <v>331204013</v>
      </c>
      <c r="E137" s="18" t="s">
        <v>536</v>
      </c>
      <c r="F137" s="18" t="s">
        <v>537</v>
      </c>
      <c r="G137" s="18" t="s">
        <v>538</v>
      </c>
      <c r="H137" s="13" t="s">
        <v>24</v>
      </c>
      <c r="I137" s="19">
        <v>1437</v>
      </c>
      <c r="J137" s="19">
        <f t="shared" si="15"/>
        <v>1365.15</v>
      </c>
      <c r="K137" s="19">
        <f t="shared" si="16"/>
        <v>1221.45</v>
      </c>
      <c r="L137" s="19">
        <f t="shared" si="17"/>
        <v>1077.75</v>
      </c>
      <c r="M137" s="19">
        <f t="shared" si="18"/>
        <v>934.05</v>
      </c>
      <c r="N137" s="19">
        <f t="shared" si="19"/>
        <v>862.2</v>
      </c>
      <c r="O137" s="18"/>
    </row>
    <row r="138" ht="108" spans="1:15">
      <c r="A138" s="13">
        <v>103</v>
      </c>
      <c r="B138" s="13" t="s">
        <v>152</v>
      </c>
      <c r="C138" s="30" t="s">
        <v>539</v>
      </c>
      <c r="D138" s="13">
        <v>331204016</v>
      </c>
      <c r="E138" s="18" t="s">
        <v>540</v>
      </c>
      <c r="F138" s="18" t="s">
        <v>541</v>
      </c>
      <c r="G138" s="18" t="s">
        <v>542</v>
      </c>
      <c r="H138" s="13" t="s">
        <v>24</v>
      </c>
      <c r="I138" s="19">
        <v>980</v>
      </c>
      <c r="J138" s="19">
        <f t="shared" si="15"/>
        <v>931</v>
      </c>
      <c r="K138" s="19">
        <f t="shared" si="16"/>
        <v>833</v>
      </c>
      <c r="L138" s="19">
        <f t="shared" si="17"/>
        <v>735</v>
      </c>
      <c r="M138" s="19">
        <f t="shared" si="18"/>
        <v>637</v>
      </c>
      <c r="N138" s="19">
        <f t="shared" si="19"/>
        <v>588</v>
      </c>
      <c r="O138" s="18"/>
    </row>
    <row r="139" ht="90" spans="1:15">
      <c r="A139" s="13">
        <v>104</v>
      </c>
      <c r="B139" s="13" t="s">
        <v>152</v>
      </c>
      <c r="C139" s="30" t="s">
        <v>543</v>
      </c>
      <c r="D139" s="13">
        <v>331204004</v>
      </c>
      <c r="E139" s="18" t="s">
        <v>544</v>
      </c>
      <c r="F139" s="18" t="s">
        <v>545</v>
      </c>
      <c r="G139" s="18" t="s">
        <v>546</v>
      </c>
      <c r="H139" s="13" t="s">
        <v>24</v>
      </c>
      <c r="I139" s="19">
        <v>196</v>
      </c>
      <c r="J139" s="19">
        <f t="shared" si="15"/>
        <v>186.2</v>
      </c>
      <c r="K139" s="19">
        <f t="shared" si="16"/>
        <v>166.6</v>
      </c>
      <c r="L139" s="19">
        <f t="shared" si="17"/>
        <v>147</v>
      </c>
      <c r="M139" s="19">
        <f t="shared" si="18"/>
        <v>127.4</v>
      </c>
      <c r="N139" s="19">
        <f t="shared" si="19"/>
        <v>117.6</v>
      </c>
      <c r="O139" s="18"/>
    </row>
    <row r="140" ht="72" spans="1:15">
      <c r="A140" s="13">
        <v>105</v>
      </c>
      <c r="B140" s="13" t="s">
        <v>57</v>
      </c>
      <c r="C140" s="30" t="s">
        <v>547</v>
      </c>
      <c r="D140" s="13">
        <v>311100002</v>
      </c>
      <c r="E140" s="18" t="s">
        <v>548</v>
      </c>
      <c r="F140" s="18" t="s">
        <v>549</v>
      </c>
      <c r="G140" s="18" t="s">
        <v>550</v>
      </c>
      <c r="H140" s="13" t="s">
        <v>24</v>
      </c>
      <c r="I140" s="19">
        <v>71</v>
      </c>
      <c r="J140" s="19">
        <f t="shared" si="15"/>
        <v>67.45</v>
      </c>
      <c r="K140" s="19">
        <f t="shared" si="16"/>
        <v>60.35</v>
      </c>
      <c r="L140" s="19">
        <f t="shared" si="17"/>
        <v>53.25</v>
      </c>
      <c r="M140" s="19">
        <f t="shared" si="18"/>
        <v>46.15</v>
      </c>
      <c r="N140" s="19">
        <f t="shared" si="19"/>
        <v>42.6</v>
      </c>
      <c r="O140" s="18"/>
    </row>
    <row r="141" ht="90" spans="1:15">
      <c r="A141" s="13">
        <v>106</v>
      </c>
      <c r="B141" s="13" t="s">
        <v>152</v>
      </c>
      <c r="C141" s="30" t="s">
        <v>551</v>
      </c>
      <c r="D141" s="13">
        <v>331204001</v>
      </c>
      <c r="E141" s="18" t="s">
        <v>552</v>
      </c>
      <c r="F141" s="18" t="s">
        <v>553</v>
      </c>
      <c r="G141" s="18" t="s">
        <v>554</v>
      </c>
      <c r="H141" s="13" t="s">
        <v>24</v>
      </c>
      <c r="I141" s="19">
        <v>280</v>
      </c>
      <c r="J141" s="19">
        <f t="shared" si="15"/>
        <v>266</v>
      </c>
      <c r="K141" s="19">
        <f t="shared" si="16"/>
        <v>238</v>
      </c>
      <c r="L141" s="19">
        <f t="shared" si="17"/>
        <v>210</v>
      </c>
      <c r="M141" s="19">
        <f t="shared" si="18"/>
        <v>182</v>
      </c>
      <c r="N141" s="19">
        <f t="shared" si="19"/>
        <v>168</v>
      </c>
      <c r="O141" s="18"/>
    </row>
    <row r="142" ht="90" spans="1:15">
      <c r="A142" s="13">
        <v>107</v>
      </c>
      <c r="B142" s="13" t="s">
        <v>152</v>
      </c>
      <c r="C142" s="30" t="s">
        <v>555</v>
      </c>
      <c r="D142" s="13">
        <v>331204002</v>
      </c>
      <c r="E142" s="18" t="s">
        <v>556</v>
      </c>
      <c r="F142" s="18" t="s">
        <v>557</v>
      </c>
      <c r="G142" s="18" t="s">
        <v>558</v>
      </c>
      <c r="H142" s="13" t="s">
        <v>24</v>
      </c>
      <c r="I142" s="19">
        <v>210</v>
      </c>
      <c r="J142" s="19">
        <f t="shared" si="15"/>
        <v>199.5</v>
      </c>
      <c r="K142" s="19">
        <f t="shared" si="16"/>
        <v>178.5</v>
      </c>
      <c r="L142" s="19">
        <f t="shared" si="17"/>
        <v>157.5</v>
      </c>
      <c r="M142" s="19">
        <f t="shared" si="18"/>
        <v>136.5</v>
      </c>
      <c r="N142" s="19">
        <f t="shared" si="19"/>
        <v>126</v>
      </c>
      <c r="O142" s="18"/>
    </row>
    <row r="143" ht="90" spans="1:15">
      <c r="A143" s="14">
        <v>108</v>
      </c>
      <c r="B143" s="13" t="s">
        <v>152</v>
      </c>
      <c r="C143" s="30" t="s">
        <v>559</v>
      </c>
      <c r="D143" s="13">
        <v>331008015</v>
      </c>
      <c r="E143" s="18" t="s">
        <v>560</v>
      </c>
      <c r="F143" s="18" t="s">
        <v>561</v>
      </c>
      <c r="G143" s="18" t="s">
        <v>473</v>
      </c>
      <c r="H143" s="13" t="s">
        <v>24</v>
      </c>
      <c r="I143" s="19">
        <v>3150</v>
      </c>
      <c r="J143" s="19">
        <f t="shared" si="15"/>
        <v>2992.5</v>
      </c>
      <c r="K143" s="19">
        <f t="shared" si="16"/>
        <v>2677.5</v>
      </c>
      <c r="L143" s="19">
        <f t="shared" si="17"/>
        <v>2362.5</v>
      </c>
      <c r="M143" s="19">
        <f t="shared" si="18"/>
        <v>2047.5</v>
      </c>
      <c r="N143" s="19">
        <f t="shared" si="19"/>
        <v>1890</v>
      </c>
      <c r="O143" s="18"/>
    </row>
    <row r="144" ht="54" spans="1:15">
      <c r="A144" s="16"/>
      <c r="B144" s="14" t="s">
        <v>152</v>
      </c>
      <c r="C144" s="31" t="s">
        <v>562</v>
      </c>
      <c r="D144" s="14" t="s">
        <v>563</v>
      </c>
      <c r="E144" s="26" t="s">
        <v>564</v>
      </c>
      <c r="F144" s="26"/>
      <c r="G144" s="26"/>
      <c r="H144" s="14" t="s">
        <v>24</v>
      </c>
      <c r="I144" s="27">
        <v>750</v>
      </c>
      <c r="J144" s="19">
        <f t="shared" si="15"/>
        <v>712.5</v>
      </c>
      <c r="K144" s="19">
        <f t="shared" si="16"/>
        <v>637.5</v>
      </c>
      <c r="L144" s="19">
        <f t="shared" si="17"/>
        <v>562.5</v>
      </c>
      <c r="M144" s="19">
        <f t="shared" si="18"/>
        <v>487.5</v>
      </c>
      <c r="N144" s="19">
        <f t="shared" si="19"/>
        <v>450</v>
      </c>
      <c r="O144" s="26"/>
    </row>
    <row r="145" ht="315" customHeight="true" spans="1:15">
      <c r="A145" s="22" t="s">
        <v>565</v>
      </c>
      <c r="B145" s="23"/>
      <c r="C145" s="23"/>
      <c r="D145" s="23"/>
      <c r="E145" s="23"/>
      <c r="F145" s="23"/>
      <c r="G145" s="23"/>
      <c r="H145" s="23"/>
      <c r="I145" s="23"/>
      <c r="J145" s="23"/>
      <c r="K145" s="23"/>
      <c r="L145" s="23"/>
      <c r="M145" s="23"/>
      <c r="N145" s="23"/>
      <c r="O145" s="28"/>
    </row>
    <row r="146" ht="190" customHeight="true" spans="1:15">
      <c r="A146" s="24" t="s">
        <v>566</v>
      </c>
      <c r="B146" s="25"/>
      <c r="C146" s="25"/>
      <c r="D146" s="25"/>
      <c r="E146" s="25"/>
      <c r="F146" s="25"/>
      <c r="G146" s="25"/>
      <c r="H146" s="25"/>
      <c r="I146" s="25"/>
      <c r="J146" s="25"/>
      <c r="K146" s="25"/>
      <c r="L146" s="25"/>
      <c r="M146" s="25"/>
      <c r="N146" s="25"/>
      <c r="O146" s="29"/>
    </row>
  </sheetData>
  <mergeCells count="44">
    <mergeCell ref="A1:B1"/>
    <mergeCell ref="A2:O2"/>
    <mergeCell ref="I3:N3"/>
    <mergeCell ref="I4:J4"/>
    <mergeCell ref="K4:L4"/>
    <mergeCell ref="M4:N4"/>
    <mergeCell ref="A145:O145"/>
    <mergeCell ref="A146:O146"/>
    <mergeCell ref="A3:A5"/>
    <mergeCell ref="A9:A10"/>
    <mergeCell ref="A21:A22"/>
    <mergeCell ref="A24:A25"/>
    <mergeCell ref="A42:A43"/>
    <mergeCell ref="A44:A45"/>
    <mergeCell ref="A46:A47"/>
    <mergeCell ref="A48:A50"/>
    <mergeCell ref="A51:A53"/>
    <mergeCell ref="A59:A60"/>
    <mergeCell ref="A62:A63"/>
    <mergeCell ref="A64:A65"/>
    <mergeCell ref="A66:A67"/>
    <mergeCell ref="A76:A77"/>
    <mergeCell ref="A79:A80"/>
    <mergeCell ref="A88:A90"/>
    <mergeCell ref="A96:A97"/>
    <mergeCell ref="A98:A99"/>
    <mergeCell ref="A100:A102"/>
    <mergeCell ref="A108:A109"/>
    <mergeCell ref="A112:A113"/>
    <mergeCell ref="A114:A115"/>
    <mergeCell ref="A120:A121"/>
    <mergeCell ref="A122:A123"/>
    <mergeCell ref="A124:A125"/>
    <mergeCell ref="A130:A131"/>
    <mergeCell ref="A135:A136"/>
    <mergeCell ref="A143:A144"/>
    <mergeCell ref="B3:B5"/>
    <mergeCell ref="C3:C5"/>
    <mergeCell ref="D3:D5"/>
    <mergeCell ref="E3:E5"/>
    <mergeCell ref="F3:F5"/>
    <mergeCell ref="G3:G5"/>
    <mergeCell ref="H3:H5"/>
    <mergeCell ref="O3:O5"/>
  </mergeCells>
  <pageMargins left="0.550694444444444" right="0.472222222222222" top="0.550694444444444" bottom="0.511805555555556" header="0.5" footer="0.5"/>
  <pageSetup paperSize="9" scale="6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拟新增泌尿系统类医疗服务价格项目表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张圣和</dc:creator>
  <cp:lastModifiedBy>baixin</cp:lastModifiedBy>
  <dcterms:created xsi:type="dcterms:W3CDTF">2022-08-16T16:44:00Z</dcterms:created>
  <dcterms:modified xsi:type="dcterms:W3CDTF">2025-07-25T17:36:30Z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DD6748BACC0E4103A7B25DBFE9FDAF3E_13</vt:lpwstr>
  </property>
  <property fmtid="{D5CDD505-2E9C-101B-9397-08002B2CF9AE}" pid="3" name="KSOProductBuildVer">
    <vt:lpwstr>2052-11.8.2.10290</vt:lpwstr>
  </property>
</Properties>
</file>