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放射治疗项目" sheetId="3" r:id="rId1"/>
  </sheets>
  <definedNames>
    <definedName name="_xlnm.Print_Titles" localSheetId="0">放射治疗项目!$3:$5</definedName>
  </definedNames>
  <calcPr calcId="144525"/>
</workbook>
</file>

<file path=xl/sharedStrings.xml><?xml version="1.0" encoding="utf-8"?>
<sst xmlns="http://schemas.openxmlformats.org/spreadsheetml/2006/main" count="311" uniqueCount="174">
  <si>
    <t>附件1</t>
  </si>
  <si>
    <t>拟调整放射治疗类医疗服务项目价格表</t>
  </si>
  <si>
    <t>序号</t>
  </si>
  <si>
    <t>财务分类</t>
  </si>
  <si>
    <t>国家项目代码</t>
  </si>
  <si>
    <t>山西项目编码</t>
  </si>
  <si>
    <t>项目
名称</t>
  </si>
  <si>
    <t>服务产出</t>
  </si>
  <si>
    <t>价格构成</t>
  </si>
  <si>
    <t>加收项</t>
  </si>
  <si>
    <t>扩展项</t>
  </si>
  <si>
    <t>计价单位</t>
  </si>
  <si>
    <t>价格（元）</t>
  </si>
  <si>
    <t>计价说明</t>
  </si>
  <si>
    <t>一类</t>
  </si>
  <si>
    <t>二类</t>
  </si>
  <si>
    <t>三类</t>
  </si>
  <si>
    <t>省级</t>
  </si>
  <si>
    <t>市级</t>
  </si>
  <si>
    <t>省、市级</t>
  </si>
  <si>
    <t>县级</t>
  </si>
  <si>
    <t>E</t>
  </si>
  <si>
    <t>013401020010000</t>
  </si>
  <si>
    <t>放疗模拟定位</t>
  </si>
  <si>
    <t>应用CT影像技术，进行放疗模拟定位，确定靶区、危及器官，必要时确定射野。</t>
  </si>
  <si>
    <t>所定价格涵盖模具设计与制作、摆位、体位固定、图像扫描、标记、必要时静脉输注对比剂、定位、获取影像、传输、记录等过程中所需的人力资源、设备运转成本消耗与基本物耗。</t>
  </si>
  <si>
    <t>01特殊影像模拟定位加收370元。
02简易模拟定位减收560元。
11运动管理加收120元。
21立体定向放疗模拟定位加收50元。</t>
  </si>
  <si>
    <t>次</t>
  </si>
  <si>
    <t>1.“模具设计与制作”包括但不限于体位固定器、射线挡块、剂量补偿物等放疗过程中涉及的各类模具制作步骤。
2.“特殊影像模拟定位”指使用磁共振（MR）、正电子发射计算机断层显像（PET-CT）等影像完成模拟定位。
3.简易模拟定位指使用B超、X线定位。</t>
  </si>
  <si>
    <t>013401020010001</t>
  </si>
  <si>
    <t>240200001-1</t>
  </si>
  <si>
    <t>放疗模拟定位-特殊影像模拟定位（加收）</t>
  </si>
  <si>
    <t>013401020010002</t>
  </si>
  <si>
    <r>
      <rPr>
        <sz val="11"/>
        <rFont val="宋体"/>
        <charset val="134"/>
      </rPr>
      <t>240200001</t>
    </r>
    <r>
      <rPr>
        <sz val="11"/>
        <rFont val="汉仪书宋二S"/>
        <charset val="134"/>
      </rPr>
      <t>①</t>
    </r>
  </si>
  <si>
    <t>放疗模拟定位-简易模拟定位（减收）</t>
  </si>
  <si>
    <t>013401020010011</t>
  </si>
  <si>
    <t>240200001-2</t>
  </si>
  <si>
    <t>放疗模拟定位-运动管理（加收）</t>
  </si>
  <si>
    <t>013401020010021</t>
  </si>
  <si>
    <t>240200001-3</t>
  </si>
  <si>
    <t>放疗模拟定位-立体定向放疗模拟定位（加收）</t>
  </si>
  <si>
    <t>013401010010000</t>
  </si>
  <si>
    <t>放疗计划制定</t>
  </si>
  <si>
    <t>依据模拟定位，勾画放疗靶区和危及器官，制定放疗剂量、危及器官限量，放疗次数和方式等放疗计划。</t>
  </si>
  <si>
    <t>所定价格涵盖勾画靶区、给定处方剂量、制定放疗计划等过程中所需的人力资源、设备运转成本消耗与基本物耗。</t>
  </si>
  <si>
    <t>01调强计划制定加收140元。
11立体定向放疗计划制定加收140元。</t>
  </si>
  <si>
    <t>013401010010001</t>
  </si>
  <si>
    <t>240100001-1</t>
  </si>
  <si>
    <t>放疗计划制定-调强计划制定（加收）</t>
  </si>
  <si>
    <t>013401010010011</t>
  </si>
  <si>
    <t>240100001-2</t>
  </si>
  <si>
    <t>放疗计划制定-立体定向放疗计划制定（加收）</t>
  </si>
  <si>
    <t>013401010020000</t>
  </si>
  <si>
    <t>放疗计划验证</t>
  </si>
  <si>
    <t>依据靶区及计划制定的方案对放疗计划进行验证，必要时进行调整。</t>
  </si>
  <si>
    <t>所定价格涵盖固定、摆位、标记、扫描、获取影像、比较、校正、标记及剂量验证等过程中所需的人力资源、设备运转成本消耗与基本物耗。</t>
  </si>
  <si>
    <t>013401030010000</t>
  </si>
  <si>
    <t>外照射治疗（普通）</t>
  </si>
  <si>
    <t>使用医用电子直线加速器产生电子线和光子线，实施体外照射放射治疗。</t>
  </si>
  <si>
    <t>所定价格涵盖摆位、体位固定、操作设备出束治疗、实时监控、必要时使用射线档块、剂量补偿物等过程中所需的人力资源、设备运转成本消耗与基本物耗。</t>
  </si>
  <si>
    <t>01超长靶区加收200元。
11超高剂量率放疗（未定）。</t>
  </si>
  <si>
    <t>013401030010001</t>
  </si>
  <si>
    <t>240300001-1</t>
  </si>
  <si>
    <t>外照射治疗（普通）-超长靶区（加收）</t>
  </si>
  <si>
    <t>013401030010011</t>
  </si>
  <si>
    <t>240300001-2</t>
  </si>
  <si>
    <t>外照射治疗（普通）-超高剂量率放疗（加收）</t>
  </si>
  <si>
    <t>未定</t>
  </si>
  <si>
    <t>013401030020000</t>
  </si>
  <si>
    <t>外照射治疗（光子线-适形）</t>
  </si>
  <si>
    <t>基于放疗计划，使用医用电子直线加速器或钴-60远距离治疗机等产生光子射线，实施外照射治疗。</t>
  </si>
  <si>
    <t>所定价格涵盖治疗摆位、体位固定、操作设备、出束治疗、实时监控、必要时使用射线档块、剂量补偿物等过程中所需的人力资源、设备运转成本消耗与基本物耗。</t>
  </si>
  <si>
    <t>01超长靶区加收200元。
11超高剂量率放疗（未定）。
21图像引导加收130元。</t>
  </si>
  <si>
    <t>013401030020001</t>
  </si>
  <si>
    <t>240300002-1</t>
  </si>
  <si>
    <t>外照射治疗（光子线-适形）-超长靶区（加收）</t>
  </si>
  <si>
    <t>013401030020011</t>
  </si>
  <si>
    <t>240300002-2</t>
  </si>
  <si>
    <t>外照射治疗（光子线-适形）-超高剂量率放疗（加收）</t>
  </si>
  <si>
    <t>013401030020021</t>
  </si>
  <si>
    <t>240300002-3</t>
  </si>
  <si>
    <t>外照射治疗（光子线-适形）-图像引导（加收）</t>
  </si>
  <si>
    <t>013401030030000</t>
  </si>
  <si>
    <t>外照射治疗（光子线-调强）</t>
  </si>
  <si>
    <t>基于放疗计划，使用医用电子直线加速器等产生的光子线，根据肿瘤靶区和其周围危及器官的三维空间关系进行束流强度调节，实施外照射治疗。</t>
  </si>
  <si>
    <t>01超长靶区加收200元。
11超高剂量率放疗（未定）。
21自适应放疗（未定）。
31运动管理加收120元。
41图像引导加收130元。
51断层调强放疗加收1500元。
52容积旋转调强放疗加收300元。</t>
  </si>
  <si>
    <t>013401030030001</t>
  </si>
  <si>
    <t>240300003-1</t>
  </si>
  <si>
    <t>外照射治疗（光子线-调强）-超长靶区（加收）</t>
  </si>
  <si>
    <t>013401030030011</t>
  </si>
  <si>
    <t>240300003-2</t>
  </si>
  <si>
    <t>外照射治疗（光子线-调强）-超高剂量率放疗（加收）</t>
  </si>
  <si>
    <t>013401030030021</t>
  </si>
  <si>
    <t>240300003-3</t>
  </si>
  <si>
    <t>外照射治疗（光子线-调强）-自适应放疗（加收）</t>
  </si>
  <si>
    <t>013401030030031</t>
  </si>
  <si>
    <t>240300003-4</t>
  </si>
  <si>
    <t>外照射治疗（光子线-调强）-运动管理（加收）</t>
  </si>
  <si>
    <t>013401030030041</t>
  </si>
  <si>
    <t>240300003-5</t>
  </si>
  <si>
    <t>外照射治疗（光子线-调强）-图像引导（加收）</t>
  </si>
  <si>
    <t>013401030030051</t>
  </si>
  <si>
    <t>240300003-6</t>
  </si>
  <si>
    <t>外照射治疗（光子线-调强）-断层调强放疗（加收）</t>
  </si>
  <si>
    <t>013401030030052</t>
  </si>
  <si>
    <t>240300003-7</t>
  </si>
  <si>
    <t>外照射治疗（光子线-调强）-容积旋转调强放疗（加收）</t>
  </si>
  <si>
    <t>013401030040000</t>
  </si>
  <si>
    <t>外照射治疗（光子线-立体定向）</t>
  </si>
  <si>
    <t>基于放疗计划，使用医用直线加速器、伽玛刀等产生的光子线，对肿瘤靶区进行大分割、高剂量短疗程放疗模式，实施外照射治疗。</t>
  </si>
  <si>
    <t>所定价格涵盖治疗摆位、体位固定、图像引导、操作设备、高剂量出束治疗、实时监控等过程中所需的人力资源、设备运转成本消耗与基本物耗。</t>
  </si>
  <si>
    <t>01自适应放疗（未定）。
11运动管理加收600元。
21超高剂量率放疗（未定）。</t>
  </si>
  <si>
    <t>疗程</t>
  </si>
  <si>
    <t>1.每疗程5次，不足一个疗程的，每次按20%计费;2.“运动管理”每疗程5次，不足一个疗程的，每次按20%计费;</t>
  </si>
  <si>
    <t>013401030040001</t>
  </si>
  <si>
    <t>240300004-1</t>
  </si>
  <si>
    <t>外照射治疗（光子线-立体定向）-自适应放疗（加收）</t>
  </si>
  <si>
    <t>013401030040011</t>
  </si>
  <si>
    <t>240300004-2</t>
  </si>
  <si>
    <t>外照射治疗（光子线-立体定向）-运动管理（加收）</t>
  </si>
  <si>
    <t>013401030040021</t>
  </si>
  <si>
    <t>240300004-3</t>
  </si>
  <si>
    <t>外照射治疗（光子线-立体定向）-超高剂量率放疗（加收）</t>
  </si>
  <si>
    <t>013401030050000</t>
  </si>
  <si>
    <t>外照射治疗（质子放疗）</t>
  </si>
  <si>
    <t>基于放疗计划，使用医用粒子加速器产生的质子射线，对肿瘤靶区进行束流强度调节，实施外照射治疗。</t>
  </si>
  <si>
    <t>所定价格涵盖治疗摆位、体位固定、图像引导、操作设备、运动管理、出束治疗、实时监控、必要时使用射线档块、剂量补偿物等过程中所需的人力资源、设备运转成本消耗与基本物耗。</t>
  </si>
  <si>
    <t>每疗程设置封顶线。</t>
  </si>
  <si>
    <t>013401030060000</t>
  </si>
  <si>
    <t>外照射治疗（重离子放疗）</t>
  </si>
  <si>
    <t>基于放疗计划，使用医用粒子加速器产生的重离子射线，对肿瘤靶区进行束流强度调节，实施外照射治疗。</t>
  </si>
  <si>
    <t>013401030070000</t>
  </si>
  <si>
    <t>外照射治疗（硼-中子俘获）</t>
  </si>
  <si>
    <t>通过中子与同位素硼发生核反应作用于局部，达到杀灭肿瘤细胞的作用。</t>
  </si>
  <si>
    <t>所定价格涵盖设备准备、摆位、影像引导、靶区勾画、治疗计划设计、注射、局部照射等过程中所需的人力资源、设备运转成本消耗与基本物耗。</t>
  </si>
  <si>
    <t>013401040010000</t>
  </si>
  <si>
    <t>近距离治疗（后装）</t>
  </si>
  <si>
    <t>通过在人体内置入施源器后导入放射源进行的治疗。</t>
  </si>
  <si>
    <t>所定价格涵盖模拟定位、制定计划、剂量验证、置入施源器、组织人员插植、导入放射源、照射、环境辐射监测、必要时回收放射源、解除施源器等过程中所需的人力资源及设备运转成本消耗与基本物耗。</t>
  </si>
  <si>
    <t>01CT模拟定位加收100元。
02MR模拟定位加收370元。
11二维近距离治疗计划加收180元。
12三维近距离治疗计划加收390元。
21组织间插植/放射粒子植入加收80元。</t>
  </si>
  <si>
    <t>“近距离治疗”包括但不限于“后装放射治疗”等一次性放射治疗及永久性植入放射性粒子治疗。</t>
  </si>
  <si>
    <t>013401040010001</t>
  </si>
  <si>
    <t>240400001-1</t>
  </si>
  <si>
    <t>近距离治疗（后装）-CT模拟定位（加收）</t>
  </si>
  <si>
    <t>013401040010002</t>
  </si>
  <si>
    <t>240400001-2</t>
  </si>
  <si>
    <t>近距离治疗（后装）-MR模拟定位（加收）</t>
  </si>
  <si>
    <t>013401040010011</t>
  </si>
  <si>
    <t>240400001-3</t>
  </si>
  <si>
    <t>近距离治疗（后装）-二维近距离治疗计划（加收）</t>
  </si>
  <si>
    <t>013401040010012</t>
  </si>
  <si>
    <t>240400001-4</t>
  </si>
  <si>
    <t>近距离治疗（后装）-三维近距离治疗计划（加收）</t>
  </si>
  <si>
    <t>013401040010021</t>
  </si>
  <si>
    <t>240400001-5</t>
  </si>
  <si>
    <t>近距离治疗（后装）-组织间插植/放射粒子植入（加收）</t>
  </si>
  <si>
    <t>013402000010000</t>
  </si>
  <si>
    <t>内照射治疗（核素常规）</t>
  </si>
  <si>
    <t>通过口服、注射植入放射性核素，达到治疗恶性肿瘤和其他疾病的目的。</t>
  </si>
  <si>
    <t>所定价格涵盖治疗计划制定、放射性药品的标记与分装、注射或口服给药、防护器材使用、放射性废弃物处理、环境监测等步骤所需的人力资源与基本物质资源消耗。</t>
  </si>
  <si>
    <t>013402000020000</t>
  </si>
  <si>
    <t>内照射治疗（核素介入）</t>
  </si>
  <si>
    <t>通过组织间介入或血管介入方式植入放射性核素，辐射杀死病变细胞或缩小病灶，从而达到治疗癌症和其他疾病的目的。</t>
  </si>
  <si>
    <t>所定价格涵盖治疗计划制定、放射性药品的标记与分装、经皮穿刺或经血管介入给药、防护器材使用、放射性废弃物处理、环境监测等步骤所需的人力资源与基本物质资源消耗。</t>
  </si>
  <si>
    <t>013402000030000</t>
  </si>
  <si>
    <t>放射性核素敷贴治疗</t>
  </si>
  <si>
    <t>通过放射性核素嵌入的敷贴，覆盖在病变区域，提供高剂量局部辐射，达到治疗浅表病变的目的。</t>
  </si>
  <si>
    <t>所定价格涵盖治疗计划制定、放射性药品的标记与分装、制备、敷贴、防护器材使用、放射性废弃物处理、环境监测等步骤所需的人力资源与基本物质资源消耗。</t>
  </si>
  <si>
    <t>用敷贴器治疗时每照射野为一次。</t>
  </si>
  <si>
    <t>013401030080000</t>
  </si>
  <si>
    <t>术中放疗</t>
  </si>
  <si>
    <t>在术中进行的放射治疗。</t>
  </si>
  <si>
    <t>所定价格涵盖暴露瘤床、确定照射区域、遮挡正常组织器官、机器操作、设备照射、阅单等步骤所需的人力资源与基本物质资源消耗。</t>
  </si>
  <si>
    <t>使用说明：
1. 本指南以放射治疗为重点，按照放射治疗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放射治疗类项目在操作层面存在差异，但在价格项目和定价水平层面具备合并同类项的条件，立项指南对目前常用的放射治疗类项目进行了合并。立项指南所定价格属于政府指导价为最高限价，下浮不限；同时，医疗机构、医务人员实施放射治疗过程中有关创新改良，采取“现有项目兼容”的方式简化处理，无需申报新增医疗服务价格项目，直接按照对应的整合项目执行即可。
2. 本指南所称的“价格构成”，指项目价格应涵盖的各类资源消耗，用于确定计价单元的边界，是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指南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杀用品、储存用品、清洁用品、个人防护用品、垃圾处理用品、润滑剂、棉球、棉签、纱布（垫）、护（尿）垫、治疗巾（单）、中单、护理盘(包）、治疗包、注射器、标签、无菌设备保护套、模具、挡板、铅板（模）、蜡模、凡士林、标记笔、可复用的操作器具、软件（版权、开发、购买）成本等。基本物质资源消耗成本计入项目价格，不另行收费。除基本物质资源消耗以外的其他耗材，按照实际采购价格零差率销售。
6. 本指南所称“超长靶区”，指直线加速器电子线射野大于20×20cm，X线射野单边大于40cm。
7.本指南所称“超高剂量率放疗”，指使用超高剂量率(≥40 Gy/s)对肿瘤靶区进行照射的放疗方式。
8. 本指南所称“自适应放疗”，指在放疗过程中根据肿瘤退缩情况动态调整放疗计划的技术。
9. 本指南所称“运动管理”，指基于植入金标、光学体表监测、呼吸控制等技术对周期性运动的肿瘤靶区进行限制、追踪照射或在周期性运动的特定时相控制机器出束照射。
10. 本指南中涉及“包括……”“……等”的，属于开放型表述，所指对象不仅局限于表述中列明的事项，也包括未列明的同类事项。</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</si>
</sst>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_ "/>
    <numFmt numFmtId="41" formatCode="_ * #,##0_ ;_ * \-#,##0_ ;_ * &quot;-&quot;_ ;_ @_ "/>
  </numFmts>
  <fonts count="27">
    <font>
      <sz val="11"/>
      <color theme="1"/>
      <name val="宋体"/>
      <charset val="134"/>
      <scheme val="minor"/>
    </font>
    <font>
      <sz val="11"/>
      <name val="宋体"/>
      <charset val="134"/>
      <scheme val="minor"/>
    </font>
    <font>
      <sz val="16"/>
      <name val="宋体"/>
      <charset val="134"/>
      <scheme val="minor"/>
    </font>
    <font>
      <b/>
      <sz val="11"/>
      <name val="宋体"/>
      <charset val="134"/>
      <scheme val="minor"/>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indexed="8"/>
      <name val="宋体"/>
      <charset val="134"/>
    </font>
    <font>
      <i/>
      <sz val="11"/>
      <color rgb="FF7F7F7F"/>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2"/>
      <name val="宋体"/>
      <charset val="134"/>
    </font>
    <font>
      <b/>
      <sz val="11"/>
      <color rgb="FFFFFFFF"/>
      <name val="宋体"/>
      <charset val="0"/>
      <scheme val="minor"/>
    </font>
    <font>
      <sz val="11"/>
      <color rgb="FFFA7D00"/>
      <name val="宋体"/>
      <charset val="0"/>
      <scheme val="minor"/>
    </font>
    <font>
      <sz val="11"/>
      <name val="汉仪书宋二S"/>
      <charset val="134"/>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0" fontId="23" fillId="0" borderId="0">
      <alignment vertical="center"/>
    </xf>
    <xf numFmtId="0" fontId="11" fillId="0" borderId="0">
      <alignment vertical="center"/>
    </xf>
    <xf numFmtId="0" fontId="6" fillId="21"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0"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2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5" fillId="22" borderId="6"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3" fillId="20" borderId="6" applyNumberFormat="false" applyAlignment="false" applyProtection="false">
      <alignment vertical="center"/>
    </xf>
    <xf numFmtId="0" fontId="17" fillId="22" borderId="9" applyNumberFormat="false" applyAlignment="false" applyProtection="false">
      <alignment vertical="center"/>
    </xf>
    <xf numFmtId="0" fontId="24" fillId="33" borderId="11" applyNumberFormat="false" applyAlignment="false" applyProtection="false">
      <alignment vertical="center"/>
    </xf>
    <xf numFmtId="0" fontId="25" fillId="0" borderId="12" applyNumberFormat="false" applyFill="false" applyAlignment="false" applyProtection="false">
      <alignment vertical="center"/>
    </xf>
    <xf numFmtId="0" fontId="5" fillId="14" borderId="0" applyNumberFormat="false" applyBorder="false" applyAlignment="false" applyProtection="false">
      <alignment vertical="center"/>
    </xf>
    <xf numFmtId="0" fontId="11" fillId="0" borderId="0">
      <alignment vertical="center"/>
    </xf>
    <xf numFmtId="0" fontId="5" fillId="13" borderId="0" applyNumberFormat="false" applyBorder="false" applyAlignment="false" applyProtection="false">
      <alignment vertical="center"/>
    </xf>
    <xf numFmtId="0" fontId="0" fillId="17" borderId="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0" fillId="0" borderId="0">
      <alignment vertical="center"/>
    </xf>
    <xf numFmtId="0" fontId="5"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pplyFill="true" applyAlignment="true"/>
    <xf numFmtId="0" fontId="1" fillId="0" borderId="0" xfId="0" applyFont="true" applyFill="true" applyAlignment="true">
      <alignment vertical="center"/>
    </xf>
    <xf numFmtId="0" fontId="1" fillId="0" borderId="0" xfId="49" applyFont="true" applyFill="true">
      <alignment vertical="center"/>
    </xf>
    <xf numFmtId="0" fontId="1" fillId="0" borderId="0" xfId="49" applyFont="true">
      <alignment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1" fillId="0" borderId="2" xfId="49"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1" fillId="0" borderId="1" xfId="0" applyFont="true" applyFill="true" applyBorder="true" applyAlignment="true">
      <alignment vertical="center"/>
    </xf>
    <xf numFmtId="0" fontId="4" fillId="2" borderId="1" xfId="0" applyFont="true" applyFill="true" applyBorder="true" applyAlignment="true">
      <alignment horizontal="center" vertical="center" wrapText="true"/>
    </xf>
    <xf numFmtId="0" fontId="1" fillId="0" borderId="3" xfId="49" applyFont="true" applyFill="true" applyBorder="true" applyAlignment="true">
      <alignment horizontal="center" vertical="center" wrapText="true"/>
    </xf>
    <xf numFmtId="0" fontId="1" fillId="0" borderId="4" xfId="49" applyFont="true" applyFill="true" applyBorder="true" applyAlignment="true">
      <alignment horizontal="center" vertical="center" wrapText="true"/>
    </xf>
    <xf numFmtId="0" fontId="1" fillId="0" borderId="1" xfId="49"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shrinkToFit="true"/>
    </xf>
    <xf numFmtId="0" fontId="1" fillId="0" borderId="1" xfId="49" applyFont="true" applyBorder="true" applyAlignment="true">
      <alignment horizontal="left" vertical="center" wrapText="true"/>
    </xf>
    <xf numFmtId="0" fontId="3" fillId="0" borderId="1" xfId="0" applyFont="true" applyFill="true" applyBorder="true" applyAlignment="true" applyProtection="true">
      <alignment horizontal="center" vertical="center"/>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49" applyFont="true" applyFill="true" applyBorder="true" applyAlignment="true">
      <alignment vertical="center" wrapText="true"/>
    </xf>
    <xf numFmtId="0" fontId="1" fillId="0" borderId="1" xfId="49" applyFont="true" applyBorder="true" applyAlignment="true">
      <alignment vertical="center" wrapText="true"/>
    </xf>
    <xf numFmtId="0" fontId="1" fillId="0" borderId="1" xfId="0" applyFont="true" applyFill="true" applyBorder="true" applyAlignment="true">
      <alignment horizontal="left" vertical="center" wrapText="true"/>
    </xf>
    <xf numFmtId="0" fontId="1" fillId="0" borderId="0" xfId="49" applyFont="true" applyAlignment="true">
      <alignment horizontal="left" vertical="top" wrapText="true"/>
    </xf>
    <xf numFmtId="176" fontId="3" fillId="0" borderId="1" xfId="0" applyNumberFormat="true" applyFont="true" applyFill="true" applyBorder="true" applyAlignment="true" applyProtection="true">
      <alignment horizontal="center" vertical="center" wrapText="true"/>
    </xf>
    <xf numFmtId="176" fontId="1" fillId="0" borderId="1" xfId="49"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49" applyFont="true" applyBorder="true" applyAlignment="true">
      <alignment horizontal="center" vertical="center" wrapText="true"/>
    </xf>
    <xf numFmtId="0" fontId="1" fillId="0" borderId="0" xfId="49" applyFont="true" applyBorder="true" applyAlignment="true">
      <alignment vertical="center" wrapText="true"/>
    </xf>
    <xf numFmtId="0" fontId="1" fillId="0" borderId="0" xfId="49" applyFont="true" applyAlignment="true">
      <alignment vertical="center" wrapText="true"/>
    </xf>
  </cellXfs>
  <cellStyles count="53">
    <cellStyle name="常规" xfId="0" builtinId="0"/>
    <cellStyle name="常规 17" xfId="1"/>
    <cellStyle name="常规 28"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8"/>
  <sheetViews>
    <sheetView tabSelected="1" zoomScale="80" zoomScaleNormal="80" workbookViewId="0">
      <selection activeCell="T6" sqref="T6"/>
    </sheetView>
  </sheetViews>
  <sheetFormatPr defaultColWidth="9" defaultRowHeight="13.5"/>
  <cols>
    <col min="1" max="1" width="4.375" style="2" customWidth="true"/>
    <col min="2" max="2" width="5.125" style="2" customWidth="true"/>
    <col min="3" max="3" width="17.3916666666667" style="2" customWidth="true"/>
    <col min="4" max="4" width="10.625" style="2" customWidth="true"/>
    <col min="5" max="5" width="14.125" style="2" customWidth="true"/>
    <col min="6" max="6" width="20.2583333333333" style="2" customWidth="true"/>
    <col min="7" max="7" width="30.625" style="2" customWidth="true"/>
    <col min="8" max="8" width="22.525" style="2" customWidth="true"/>
    <col min="9" max="9" width="6.25833333333333" style="2" customWidth="true"/>
    <col min="10" max="10" width="6.125" style="2" customWidth="true"/>
    <col min="11" max="16" width="6.5" style="2" customWidth="true"/>
    <col min="17" max="17" width="22.625" style="2" customWidth="true"/>
    <col min="18" max="18" width="24.6416666666667" style="2" customWidth="true"/>
    <col min="19" max="19" width="13.6333333333333" style="2" customWidth="true"/>
    <col min="20" max="16384" width="9.26666666666667" style="2"/>
  </cols>
  <sheetData>
    <row r="1" s="1" customFormat="true" ht="29" customHeight="true" spans="1:17">
      <c r="A1" s="5" t="s">
        <v>0</v>
      </c>
      <c r="B1" s="5"/>
      <c r="C1" s="5"/>
      <c r="D1" s="5"/>
      <c r="E1" s="5"/>
      <c r="F1" s="5"/>
      <c r="G1" s="5"/>
      <c r="H1" s="5"/>
      <c r="I1" s="5"/>
      <c r="J1" s="5"/>
      <c r="K1" s="5"/>
      <c r="L1" s="5"/>
      <c r="M1" s="5"/>
      <c r="N1" s="5"/>
      <c r="O1" s="5"/>
      <c r="P1" s="5"/>
      <c r="Q1" s="5"/>
    </row>
    <row r="2" s="1" customFormat="true" ht="26" customHeight="true" spans="1:17">
      <c r="A2" s="6" t="s">
        <v>1</v>
      </c>
      <c r="B2" s="6"/>
      <c r="C2" s="6"/>
      <c r="D2" s="6"/>
      <c r="E2" s="6"/>
      <c r="F2" s="6"/>
      <c r="G2" s="6"/>
      <c r="H2" s="6"/>
      <c r="I2" s="6"/>
      <c r="J2" s="6"/>
      <c r="K2" s="6"/>
      <c r="L2" s="6"/>
      <c r="M2" s="6"/>
      <c r="N2" s="6"/>
      <c r="O2" s="6"/>
      <c r="P2" s="6"/>
      <c r="Q2" s="6"/>
    </row>
    <row r="3" s="2" customFormat="true" spans="1:17">
      <c r="A3" s="7" t="s">
        <v>2</v>
      </c>
      <c r="B3" s="7" t="s">
        <v>3</v>
      </c>
      <c r="C3" s="7" t="s">
        <v>4</v>
      </c>
      <c r="D3" s="7" t="s">
        <v>5</v>
      </c>
      <c r="E3" s="18" t="s">
        <v>6</v>
      </c>
      <c r="F3" s="7" t="s">
        <v>7</v>
      </c>
      <c r="G3" s="7" t="s">
        <v>8</v>
      </c>
      <c r="H3" s="19" t="s">
        <v>9</v>
      </c>
      <c r="I3" s="19" t="s">
        <v>10</v>
      </c>
      <c r="J3" s="7" t="s">
        <v>11</v>
      </c>
      <c r="K3" s="25" t="s">
        <v>12</v>
      </c>
      <c r="L3" s="25"/>
      <c r="M3" s="25"/>
      <c r="N3" s="25"/>
      <c r="O3" s="25"/>
      <c r="P3" s="25"/>
      <c r="Q3" s="7" t="s">
        <v>13</v>
      </c>
    </row>
    <row r="4" s="2" customFormat="true" spans="1:17">
      <c r="A4" s="7"/>
      <c r="B4" s="7"/>
      <c r="C4" s="7"/>
      <c r="D4" s="7"/>
      <c r="E4" s="18"/>
      <c r="F4" s="7"/>
      <c r="G4" s="7"/>
      <c r="H4" s="19"/>
      <c r="I4" s="19"/>
      <c r="J4" s="7"/>
      <c r="K4" s="25" t="s">
        <v>14</v>
      </c>
      <c r="L4" s="25"/>
      <c r="M4" s="25" t="s">
        <v>15</v>
      </c>
      <c r="N4" s="25"/>
      <c r="O4" s="25" t="s">
        <v>16</v>
      </c>
      <c r="P4" s="25"/>
      <c r="Q4" s="7"/>
    </row>
    <row r="5" s="2" customFormat="true" ht="27" spans="1:17">
      <c r="A5" s="7"/>
      <c r="B5" s="7"/>
      <c r="C5" s="7"/>
      <c r="D5" s="7"/>
      <c r="E5" s="18"/>
      <c r="F5" s="7"/>
      <c r="G5" s="7"/>
      <c r="H5" s="19"/>
      <c r="I5" s="19"/>
      <c r="J5" s="7"/>
      <c r="K5" s="25" t="s">
        <v>17</v>
      </c>
      <c r="L5" s="25" t="s">
        <v>18</v>
      </c>
      <c r="M5" s="25" t="s">
        <v>19</v>
      </c>
      <c r="N5" s="25" t="s">
        <v>20</v>
      </c>
      <c r="O5" s="25" t="s">
        <v>18</v>
      </c>
      <c r="P5" s="25" t="s">
        <v>20</v>
      </c>
      <c r="Q5" s="7"/>
    </row>
    <row r="6" s="2" customFormat="true" ht="185" customHeight="true" spans="1:17">
      <c r="A6" s="8">
        <v>1</v>
      </c>
      <c r="B6" s="9" t="s">
        <v>21</v>
      </c>
      <c r="C6" s="10" t="s">
        <v>22</v>
      </c>
      <c r="D6" s="11">
        <v>240200001</v>
      </c>
      <c r="E6" s="20" t="s">
        <v>23</v>
      </c>
      <c r="F6" s="20" t="s">
        <v>24</v>
      </c>
      <c r="G6" s="20" t="s">
        <v>25</v>
      </c>
      <c r="H6" s="21" t="s">
        <v>26</v>
      </c>
      <c r="I6" s="20"/>
      <c r="J6" s="14" t="s">
        <v>27</v>
      </c>
      <c r="K6" s="14">
        <v>740</v>
      </c>
      <c r="L6" s="26">
        <f t="shared" ref="L6:L27" si="0">K6*0.95</f>
        <v>703</v>
      </c>
      <c r="M6" s="26">
        <f t="shared" ref="M6:M27" si="1">K6*0.85</f>
        <v>629</v>
      </c>
      <c r="N6" s="26">
        <f t="shared" ref="N6:N27" si="2">K6*0.75</f>
        <v>555</v>
      </c>
      <c r="O6" s="26">
        <f t="shared" ref="O6:O27" si="3">K6*0.65</f>
        <v>481</v>
      </c>
      <c r="P6" s="26">
        <f t="shared" ref="P6:P27" si="4">K6*0.6</f>
        <v>444</v>
      </c>
      <c r="Q6" s="21" t="s">
        <v>28</v>
      </c>
    </row>
    <row r="7" s="2" customFormat="true" ht="40.5" spans="1:17">
      <c r="A7" s="12"/>
      <c r="B7" s="9" t="s">
        <v>21</v>
      </c>
      <c r="C7" s="10" t="s">
        <v>29</v>
      </c>
      <c r="D7" s="11" t="s">
        <v>30</v>
      </c>
      <c r="E7" s="20" t="s">
        <v>31</v>
      </c>
      <c r="F7" s="20"/>
      <c r="G7" s="20"/>
      <c r="H7" s="21"/>
      <c r="I7" s="20"/>
      <c r="J7" s="14" t="s">
        <v>27</v>
      </c>
      <c r="K7" s="14">
        <v>370</v>
      </c>
      <c r="L7" s="26">
        <f t="shared" si="0"/>
        <v>351.5</v>
      </c>
      <c r="M7" s="26">
        <f t="shared" si="1"/>
        <v>314.5</v>
      </c>
      <c r="N7" s="26">
        <f t="shared" si="2"/>
        <v>277.5</v>
      </c>
      <c r="O7" s="26">
        <f t="shared" si="3"/>
        <v>240.5</v>
      </c>
      <c r="P7" s="26">
        <f t="shared" si="4"/>
        <v>222</v>
      </c>
      <c r="Q7" s="21"/>
    </row>
    <row r="8" s="2" customFormat="true" ht="40.5" spans="1:17">
      <c r="A8" s="12"/>
      <c r="B8" s="9" t="s">
        <v>21</v>
      </c>
      <c r="C8" s="10" t="s">
        <v>32</v>
      </c>
      <c r="D8" s="11" t="s">
        <v>33</v>
      </c>
      <c r="E8" s="20" t="s">
        <v>34</v>
      </c>
      <c r="F8" s="20"/>
      <c r="G8" s="20"/>
      <c r="H8" s="21"/>
      <c r="I8" s="20"/>
      <c r="J8" s="14" t="s">
        <v>27</v>
      </c>
      <c r="K8" s="14">
        <v>-560</v>
      </c>
      <c r="L8" s="26">
        <f t="shared" si="0"/>
        <v>-532</v>
      </c>
      <c r="M8" s="26">
        <f t="shared" si="1"/>
        <v>-476</v>
      </c>
      <c r="N8" s="26">
        <f t="shared" si="2"/>
        <v>-420</v>
      </c>
      <c r="O8" s="26">
        <f t="shared" si="3"/>
        <v>-364</v>
      </c>
      <c r="P8" s="26">
        <f t="shared" si="4"/>
        <v>-336</v>
      </c>
      <c r="Q8" s="21"/>
    </row>
    <row r="9" s="2" customFormat="true" ht="40.5" spans="1:17">
      <c r="A9" s="12"/>
      <c r="B9" s="9" t="s">
        <v>21</v>
      </c>
      <c r="C9" s="10" t="s">
        <v>35</v>
      </c>
      <c r="D9" s="11" t="s">
        <v>36</v>
      </c>
      <c r="E9" s="20" t="s">
        <v>37</v>
      </c>
      <c r="F9" s="20"/>
      <c r="G9" s="20"/>
      <c r="H9" s="21"/>
      <c r="I9" s="20"/>
      <c r="J9" s="14" t="s">
        <v>27</v>
      </c>
      <c r="K9" s="14">
        <v>120</v>
      </c>
      <c r="L9" s="26">
        <f t="shared" si="0"/>
        <v>114</v>
      </c>
      <c r="M9" s="26">
        <f t="shared" si="1"/>
        <v>102</v>
      </c>
      <c r="N9" s="26">
        <f t="shared" si="2"/>
        <v>90</v>
      </c>
      <c r="O9" s="26">
        <f t="shared" si="3"/>
        <v>78</v>
      </c>
      <c r="P9" s="26">
        <f t="shared" si="4"/>
        <v>72</v>
      </c>
      <c r="Q9" s="21"/>
    </row>
    <row r="10" s="2" customFormat="true" ht="40.5" spans="1:17">
      <c r="A10" s="13"/>
      <c r="B10" s="9" t="s">
        <v>21</v>
      </c>
      <c r="C10" s="10" t="s">
        <v>38</v>
      </c>
      <c r="D10" s="11" t="s">
        <v>39</v>
      </c>
      <c r="E10" s="20" t="s">
        <v>40</v>
      </c>
      <c r="F10" s="20"/>
      <c r="G10" s="20"/>
      <c r="H10" s="21"/>
      <c r="I10" s="20"/>
      <c r="J10" s="14" t="s">
        <v>27</v>
      </c>
      <c r="K10" s="14">
        <v>50</v>
      </c>
      <c r="L10" s="26">
        <f t="shared" si="0"/>
        <v>47.5</v>
      </c>
      <c r="M10" s="26">
        <f t="shared" si="1"/>
        <v>42.5</v>
      </c>
      <c r="N10" s="26">
        <f t="shared" si="2"/>
        <v>37.5</v>
      </c>
      <c r="O10" s="26">
        <f t="shared" si="3"/>
        <v>32.5</v>
      </c>
      <c r="P10" s="26">
        <f t="shared" si="4"/>
        <v>30</v>
      </c>
      <c r="Q10" s="21"/>
    </row>
    <row r="11" s="2" customFormat="true" ht="67.5" spans="1:17">
      <c r="A11" s="8">
        <v>2</v>
      </c>
      <c r="B11" s="9" t="s">
        <v>21</v>
      </c>
      <c r="C11" s="10" t="s">
        <v>41</v>
      </c>
      <c r="D11" s="11">
        <v>240100001</v>
      </c>
      <c r="E11" s="20" t="s">
        <v>42</v>
      </c>
      <c r="F11" s="20" t="s">
        <v>43</v>
      </c>
      <c r="G11" s="20" t="s">
        <v>44</v>
      </c>
      <c r="H11" s="20" t="s">
        <v>45</v>
      </c>
      <c r="I11" s="20"/>
      <c r="J11" s="14" t="s">
        <v>27</v>
      </c>
      <c r="K11" s="14">
        <v>370</v>
      </c>
      <c r="L11" s="26">
        <f t="shared" si="0"/>
        <v>351.5</v>
      </c>
      <c r="M11" s="26">
        <f t="shared" si="1"/>
        <v>314.5</v>
      </c>
      <c r="N11" s="26">
        <f t="shared" si="2"/>
        <v>277.5</v>
      </c>
      <c r="O11" s="26">
        <f t="shared" si="3"/>
        <v>240.5</v>
      </c>
      <c r="P11" s="26">
        <f t="shared" si="4"/>
        <v>222</v>
      </c>
      <c r="Q11" s="21"/>
    </row>
    <row r="12" s="2" customFormat="true" ht="40.5" spans="1:17">
      <c r="A12" s="12"/>
      <c r="B12" s="9" t="s">
        <v>21</v>
      </c>
      <c r="C12" s="10" t="s">
        <v>46</v>
      </c>
      <c r="D12" s="11" t="s">
        <v>47</v>
      </c>
      <c r="E12" s="20" t="s">
        <v>48</v>
      </c>
      <c r="F12" s="20"/>
      <c r="G12" s="20"/>
      <c r="H12" s="20"/>
      <c r="I12" s="20"/>
      <c r="J12" s="14" t="s">
        <v>27</v>
      </c>
      <c r="K12" s="14">
        <v>140</v>
      </c>
      <c r="L12" s="26">
        <f t="shared" si="0"/>
        <v>133</v>
      </c>
      <c r="M12" s="26">
        <f t="shared" si="1"/>
        <v>119</v>
      </c>
      <c r="N12" s="26">
        <f t="shared" si="2"/>
        <v>105</v>
      </c>
      <c r="O12" s="26">
        <f t="shared" si="3"/>
        <v>91</v>
      </c>
      <c r="P12" s="26">
        <f t="shared" si="4"/>
        <v>84</v>
      </c>
      <c r="Q12" s="21"/>
    </row>
    <row r="13" s="2" customFormat="true" ht="40.5" spans="1:17">
      <c r="A13" s="13"/>
      <c r="B13" s="9" t="s">
        <v>21</v>
      </c>
      <c r="C13" s="10" t="s">
        <v>49</v>
      </c>
      <c r="D13" s="11" t="s">
        <v>50</v>
      </c>
      <c r="E13" s="20" t="s">
        <v>51</v>
      </c>
      <c r="F13" s="20"/>
      <c r="G13" s="20"/>
      <c r="H13" s="20"/>
      <c r="I13" s="20"/>
      <c r="J13" s="14" t="s">
        <v>27</v>
      </c>
      <c r="K13" s="14">
        <v>140</v>
      </c>
      <c r="L13" s="26">
        <f t="shared" si="0"/>
        <v>133</v>
      </c>
      <c r="M13" s="26">
        <f t="shared" si="1"/>
        <v>119</v>
      </c>
      <c r="N13" s="26">
        <f t="shared" si="2"/>
        <v>105</v>
      </c>
      <c r="O13" s="26">
        <f t="shared" si="3"/>
        <v>91</v>
      </c>
      <c r="P13" s="26">
        <f t="shared" si="4"/>
        <v>84</v>
      </c>
      <c r="Q13" s="21"/>
    </row>
    <row r="14" s="2" customFormat="true" ht="54" spans="1:17">
      <c r="A14" s="14">
        <v>3</v>
      </c>
      <c r="B14" s="9" t="s">
        <v>21</v>
      </c>
      <c r="C14" s="10" t="s">
        <v>52</v>
      </c>
      <c r="D14" s="15">
        <v>240100006</v>
      </c>
      <c r="E14" s="20" t="s">
        <v>53</v>
      </c>
      <c r="F14" s="20" t="s">
        <v>54</v>
      </c>
      <c r="G14" s="20" t="s">
        <v>55</v>
      </c>
      <c r="H14" s="20"/>
      <c r="I14" s="20"/>
      <c r="J14" s="14" t="s">
        <v>27</v>
      </c>
      <c r="K14" s="14">
        <v>1000</v>
      </c>
      <c r="L14" s="26">
        <f t="shared" si="0"/>
        <v>950</v>
      </c>
      <c r="M14" s="26">
        <f t="shared" si="1"/>
        <v>850</v>
      </c>
      <c r="N14" s="26">
        <f t="shared" si="2"/>
        <v>750</v>
      </c>
      <c r="O14" s="26">
        <f t="shared" si="3"/>
        <v>650</v>
      </c>
      <c r="P14" s="26">
        <f t="shared" si="4"/>
        <v>600</v>
      </c>
      <c r="Q14" s="21"/>
    </row>
    <row r="15" s="2" customFormat="true" ht="67.5" spans="1:17">
      <c r="A15" s="8">
        <v>4</v>
      </c>
      <c r="B15" s="9" t="s">
        <v>21</v>
      </c>
      <c r="C15" s="10" t="s">
        <v>56</v>
      </c>
      <c r="D15" s="15">
        <v>240300001</v>
      </c>
      <c r="E15" s="20" t="s">
        <v>57</v>
      </c>
      <c r="F15" s="20" t="s">
        <v>58</v>
      </c>
      <c r="G15" s="20" t="s">
        <v>59</v>
      </c>
      <c r="H15" s="20" t="s">
        <v>60</v>
      </c>
      <c r="I15" s="20"/>
      <c r="J15" s="14" t="s">
        <v>27</v>
      </c>
      <c r="K15" s="14">
        <v>350</v>
      </c>
      <c r="L15" s="26">
        <f t="shared" si="0"/>
        <v>332.5</v>
      </c>
      <c r="M15" s="26">
        <f t="shared" si="1"/>
        <v>297.5</v>
      </c>
      <c r="N15" s="26">
        <f t="shared" si="2"/>
        <v>262.5</v>
      </c>
      <c r="O15" s="26">
        <f t="shared" si="3"/>
        <v>227.5</v>
      </c>
      <c r="P15" s="26">
        <f t="shared" si="4"/>
        <v>210</v>
      </c>
      <c r="Q15" s="22"/>
    </row>
    <row r="16" s="2" customFormat="true" ht="40.5" spans="1:17">
      <c r="A16" s="12"/>
      <c r="B16" s="9" t="s">
        <v>21</v>
      </c>
      <c r="C16" s="10" t="s">
        <v>61</v>
      </c>
      <c r="D16" s="15" t="s">
        <v>62</v>
      </c>
      <c r="E16" s="20" t="s">
        <v>63</v>
      </c>
      <c r="F16" s="20"/>
      <c r="G16" s="20"/>
      <c r="H16" s="20"/>
      <c r="I16" s="20"/>
      <c r="J16" s="14" t="s">
        <v>27</v>
      </c>
      <c r="K16" s="14">
        <v>200</v>
      </c>
      <c r="L16" s="26">
        <f t="shared" si="0"/>
        <v>190</v>
      </c>
      <c r="M16" s="26">
        <f t="shared" si="1"/>
        <v>170</v>
      </c>
      <c r="N16" s="26">
        <f t="shared" si="2"/>
        <v>150</v>
      </c>
      <c r="O16" s="26">
        <f t="shared" si="3"/>
        <v>130</v>
      </c>
      <c r="P16" s="26">
        <f t="shared" si="4"/>
        <v>120</v>
      </c>
      <c r="Q16" s="22"/>
    </row>
    <row r="17" s="2" customFormat="true" ht="27" customHeight="true" spans="1:17">
      <c r="A17" s="13"/>
      <c r="B17" s="9"/>
      <c r="C17" s="10" t="s">
        <v>64</v>
      </c>
      <c r="D17" s="15" t="s">
        <v>65</v>
      </c>
      <c r="E17" s="20" t="s">
        <v>66</v>
      </c>
      <c r="F17" s="20"/>
      <c r="G17" s="20"/>
      <c r="H17" s="20"/>
      <c r="I17" s="20"/>
      <c r="J17" s="14" t="s">
        <v>27</v>
      </c>
      <c r="K17" s="14" t="s">
        <v>67</v>
      </c>
      <c r="L17" s="14" t="s">
        <v>67</v>
      </c>
      <c r="M17" s="14" t="s">
        <v>67</v>
      </c>
      <c r="N17" s="14" t="s">
        <v>67</v>
      </c>
      <c r="O17" s="14" t="s">
        <v>67</v>
      </c>
      <c r="P17" s="14" t="s">
        <v>67</v>
      </c>
      <c r="Q17" s="22"/>
    </row>
    <row r="18" s="2" customFormat="true" ht="67.5" spans="1:17">
      <c r="A18" s="8">
        <v>5</v>
      </c>
      <c r="B18" s="9" t="s">
        <v>21</v>
      </c>
      <c r="C18" s="10" t="s">
        <v>68</v>
      </c>
      <c r="D18" s="15">
        <v>240300002</v>
      </c>
      <c r="E18" s="17" t="s">
        <v>69</v>
      </c>
      <c r="F18" s="22" t="s">
        <v>70</v>
      </c>
      <c r="G18" s="22" t="s">
        <v>71</v>
      </c>
      <c r="H18" s="20" t="s">
        <v>72</v>
      </c>
      <c r="I18" s="22"/>
      <c r="J18" s="27" t="s">
        <v>27</v>
      </c>
      <c r="K18" s="27">
        <v>840</v>
      </c>
      <c r="L18" s="26">
        <f>K18*0.95</f>
        <v>798</v>
      </c>
      <c r="M18" s="26">
        <f>K18*0.85</f>
        <v>714</v>
      </c>
      <c r="N18" s="26">
        <f>K18*0.75</f>
        <v>630</v>
      </c>
      <c r="O18" s="26">
        <f>K18*0.65</f>
        <v>546</v>
      </c>
      <c r="P18" s="26">
        <f>K18*0.6</f>
        <v>504</v>
      </c>
      <c r="Q18" s="22"/>
    </row>
    <row r="19" s="2" customFormat="true" ht="40.5" spans="1:17">
      <c r="A19" s="12"/>
      <c r="B19" s="9" t="s">
        <v>21</v>
      </c>
      <c r="C19" s="10" t="s">
        <v>73</v>
      </c>
      <c r="D19" s="15" t="s">
        <v>74</v>
      </c>
      <c r="E19" s="20" t="s">
        <v>75</v>
      </c>
      <c r="F19" s="22"/>
      <c r="G19" s="22"/>
      <c r="H19" s="20"/>
      <c r="I19" s="22"/>
      <c r="J19" s="27" t="s">
        <v>27</v>
      </c>
      <c r="K19" s="27">
        <v>200</v>
      </c>
      <c r="L19" s="26">
        <f>K19*0.95</f>
        <v>190</v>
      </c>
      <c r="M19" s="26">
        <f>K19*0.85</f>
        <v>170</v>
      </c>
      <c r="N19" s="26">
        <f>K19*0.75</f>
        <v>150</v>
      </c>
      <c r="O19" s="26">
        <f>K19*0.65</f>
        <v>130</v>
      </c>
      <c r="P19" s="26">
        <f>K19*0.6</f>
        <v>120</v>
      </c>
      <c r="Q19" s="22"/>
    </row>
    <row r="20" s="2" customFormat="true" ht="54" spans="1:17">
      <c r="A20" s="12"/>
      <c r="B20" s="9" t="s">
        <v>21</v>
      </c>
      <c r="C20" s="10" t="s">
        <v>76</v>
      </c>
      <c r="D20" s="15" t="s">
        <v>77</v>
      </c>
      <c r="E20" s="20" t="s">
        <v>78</v>
      </c>
      <c r="F20" s="22"/>
      <c r="G20" s="22"/>
      <c r="H20" s="20"/>
      <c r="I20" s="22"/>
      <c r="J20" s="27" t="s">
        <v>27</v>
      </c>
      <c r="K20" s="14" t="s">
        <v>67</v>
      </c>
      <c r="L20" s="14" t="s">
        <v>67</v>
      </c>
      <c r="M20" s="14" t="s">
        <v>67</v>
      </c>
      <c r="N20" s="14" t="s">
        <v>67</v>
      </c>
      <c r="O20" s="14" t="s">
        <v>67</v>
      </c>
      <c r="P20" s="14" t="s">
        <v>67</v>
      </c>
      <c r="Q20" s="22"/>
    </row>
    <row r="21" s="2" customFormat="true" ht="40.5" spans="1:17">
      <c r="A21" s="13"/>
      <c r="B21" s="9" t="s">
        <v>21</v>
      </c>
      <c r="C21" s="10" t="s">
        <v>79</v>
      </c>
      <c r="D21" s="15" t="s">
        <v>80</v>
      </c>
      <c r="E21" s="20" t="s">
        <v>81</v>
      </c>
      <c r="F21" s="22"/>
      <c r="G21" s="22"/>
      <c r="H21" s="20"/>
      <c r="I21" s="22"/>
      <c r="J21" s="27" t="s">
        <v>27</v>
      </c>
      <c r="K21" s="27">
        <v>130</v>
      </c>
      <c r="L21" s="26">
        <f>K21*0.95</f>
        <v>123.5</v>
      </c>
      <c r="M21" s="26">
        <f>K21*0.85</f>
        <v>110.5</v>
      </c>
      <c r="N21" s="26">
        <f>K21*0.75</f>
        <v>97.5</v>
      </c>
      <c r="O21" s="26">
        <f>K21*0.65</f>
        <v>84.5</v>
      </c>
      <c r="P21" s="26">
        <f>K21*0.6</f>
        <v>78</v>
      </c>
      <c r="Q21" s="22"/>
    </row>
    <row r="22" s="2" customFormat="true" ht="164" customHeight="true" spans="1:18">
      <c r="A22" s="8">
        <v>6</v>
      </c>
      <c r="B22" s="9" t="s">
        <v>21</v>
      </c>
      <c r="C22" s="10" t="s">
        <v>82</v>
      </c>
      <c r="D22" s="15">
        <v>240300003</v>
      </c>
      <c r="E22" s="22" t="s">
        <v>83</v>
      </c>
      <c r="F22" s="22" t="s">
        <v>84</v>
      </c>
      <c r="G22" s="22" t="s">
        <v>71</v>
      </c>
      <c r="H22" s="21" t="s">
        <v>85</v>
      </c>
      <c r="I22" s="21"/>
      <c r="J22" s="27" t="s">
        <v>27</v>
      </c>
      <c r="K22" s="27">
        <v>1000</v>
      </c>
      <c r="L22" s="26">
        <f>K22*0.95</f>
        <v>950</v>
      </c>
      <c r="M22" s="26">
        <f>K22*0.85</f>
        <v>850</v>
      </c>
      <c r="N22" s="26">
        <f>K22*0.75</f>
        <v>750</v>
      </c>
      <c r="O22" s="26">
        <f>K22*0.65</f>
        <v>650</v>
      </c>
      <c r="P22" s="26">
        <f>K22*0.6</f>
        <v>600</v>
      </c>
      <c r="Q22" s="22"/>
      <c r="R22" s="29"/>
    </row>
    <row r="23" s="2" customFormat="true" ht="40.5" spans="1:18">
      <c r="A23" s="12"/>
      <c r="B23" s="9" t="s">
        <v>21</v>
      </c>
      <c r="C23" s="10" t="s">
        <v>86</v>
      </c>
      <c r="D23" s="15" t="s">
        <v>87</v>
      </c>
      <c r="E23" s="20" t="s">
        <v>88</v>
      </c>
      <c r="F23" s="22"/>
      <c r="G23" s="22"/>
      <c r="H23" s="21"/>
      <c r="I23" s="21"/>
      <c r="J23" s="27" t="s">
        <v>27</v>
      </c>
      <c r="K23" s="27">
        <v>200</v>
      </c>
      <c r="L23" s="26">
        <f>K23*0.95</f>
        <v>190</v>
      </c>
      <c r="M23" s="26">
        <f>K23*0.85</f>
        <v>170</v>
      </c>
      <c r="N23" s="26">
        <f>K23*0.75</f>
        <v>150</v>
      </c>
      <c r="O23" s="26">
        <f>K23*0.65</f>
        <v>130</v>
      </c>
      <c r="P23" s="26">
        <f>K23*0.6</f>
        <v>120</v>
      </c>
      <c r="Q23" s="22"/>
      <c r="R23" s="30"/>
    </row>
    <row r="24" s="2" customFormat="true" ht="54" spans="1:18">
      <c r="A24" s="12"/>
      <c r="B24" s="9" t="s">
        <v>21</v>
      </c>
      <c r="C24" s="10" t="s">
        <v>89</v>
      </c>
      <c r="D24" s="15" t="s">
        <v>90</v>
      </c>
      <c r="E24" s="20" t="s">
        <v>91</v>
      </c>
      <c r="F24" s="22"/>
      <c r="G24" s="22"/>
      <c r="H24" s="21"/>
      <c r="I24" s="21"/>
      <c r="J24" s="27" t="s">
        <v>27</v>
      </c>
      <c r="K24" s="14" t="s">
        <v>67</v>
      </c>
      <c r="L24" s="14" t="s">
        <v>67</v>
      </c>
      <c r="M24" s="14" t="s">
        <v>67</v>
      </c>
      <c r="N24" s="14" t="s">
        <v>67</v>
      </c>
      <c r="O24" s="14" t="s">
        <v>67</v>
      </c>
      <c r="P24" s="14" t="s">
        <v>67</v>
      </c>
      <c r="Q24" s="22"/>
      <c r="R24" s="30"/>
    </row>
    <row r="25" s="2" customFormat="true" ht="54" spans="1:18">
      <c r="A25" s="12"/>
      <c r="B25" s="9" t="s">
        <v>21</v>
      </c>
      <c r="C25" s="10" t="s">
        <v>92</v>
      </c>
      <c r="D25" s="15" t="s">
        <v>93</v>
      </c>
      <c r="E25" s="20" t="s">
        <v>94</v>
      </c>
      <c r="F25" s="22"/>
      <c r="G25" s="22"/>
      <c r="H25" s="21"/>
      <c r="I25" s="21"/>
      <c r="J25" s="27" t="s">
        <v>27</v>
      </c>
      <c r="K25" s="14" t="s">
        <v>67</v>
      </c>
      <c r="L25" s="14" t="s">
        <v>67</v>
      </c>
      <c r="M25" s="14" t="s">
        <v>67</v>
      </c>
      <c r="N25" s="14" t="s">
        <v>67</v>
      </c>
      <c r="O25" s="14" t="s">
        <v>67</v>
      </c>
      <c r="P25" s="14" t="s">
        <v>67</v>
      </c>
      <c r="Q25" s="22"/>
      <c r="R25" s="30"/>
    </row>
    <row r="26" s="2" customFormat="true" ht="40.5" spans="1:18">
      <c r="A26" s="12"/>
      <c r="B26" s="9" t="s">
        <v>21</v>
      </c>
      <c r="C26" s="10" t="s">
        <v>95</v>
      </c>
      <c r="D26" s="15" t="s">
        <v>96</v>
      </c>
      <c r="E26" s="20" t="s">
        <v>97</v>
      </c>
      <c r="F26" s="22"/>
      <c r="G26" s="22"/>
      <c r="H26" s="21"/>
      <c r="I26" s="21"/>
      <c r="J26" s="27" t="s">
        <v>27</v>
      </c>
      <c r="K26" s="27">
        <v>120</v>
      </c>
      <c r="L26" s="26">
        <f>K26*0.95</f>
        <v>114</v>
      </c>
      <c r="M26" s="26">
        <f>K26*0.85</f>
        <v>102</v>
      </c>
      <c r="N26" s="26">
        <f>K26*0.75</f>
        <v>90</v>
      </c>
      <c r="O26" s="26">
        <f>K26*0.65</f>
        <v>78</v>
      </c>
      <c r="P26" s="26">
        <f>K26*0.6</f>
        <v>72</v>
      </c>
      <c r="Q26" s="22"/>
      <c r="R26" s="30"/>
    </row>
    <row r="27" s="2" customFormat="true" ht="40.5" spans="1:18">
      <c r="A27" s="12"/>
      <c r="B27" s="9" t="s">
        <v>21</v>
      </c>
      <c r="C27" s="10" t="s">
        <v>98</v>
      </c>
      <c r="D27" s="15" t="s">
        <v>99</v>
      </c>
      <c r="E27" s="20" t="s">
        <v>100</v>
      </c>
      <c r="F27" s="22"/>
      <c r="G27" s="22"/>
      <c r="H27" s="21"/>
      <c r="I27" s="21"/>
      <c r="J27" s="27" t="s">
        <v>27</v>
      </c>
      <c r="K27" s="27">
        <v>130</v>
      </c>
      <c r="L27" s="26">
        <f>K27*0.95</f>
        <v>123.5</v>
      </c>
      <c r="M27" s="26">
        <f>K27*0.85</f>
        <v>110.5</v>
      </c>
      <c r="N27" s="26">
        <f>K27*0.75</f>
        <v>97.5</v>
      </c>
      <c r="O27" s="26">
        <f>K27*0.65</f>
        <v>84.5</v>
      </c>
      <c r="P27" s="26">
        <f>K27*0.6</f>
        <v>78</v>
      </c>
      <c r="Q27" s="22"/>
      <c r="R27" s="30"/>
    </row>
    <row r="28" s="2" customFormat="true" ht="54" spans="1:18">
      <c r="A28" s="12"/>
      <c r="B28" s="9" t="s">
        <v>21</v>
      </c>
      <c r="C28" s="10" t="s">
        <v>101</v>
      </c>
      <c r="D28" s="15" t="s">
        <v>102</v>
      </c>
      <c r="E28" s="20" t="s">
        <v>103</v>
      </c>
      <c r="F28" s="22"/>
      <c r="G28" s="22"/>
      <c r="H28" s="21"/>
      <c r="I28" s="21"/>
      <c r="J28" s="27" t="s">
        <v>27</v>
      </c>
      <c r="K28" s="27">
        <v>1500</v>
      </c>
      <c r="L28" s="26">
        <f>K28*0.95</f>
        <v>1425</v>
      </c>
      <c r="M28" s="26">
        <f>K28*0.85</f>
        <v>1275</v>
      </c>
      <c r="N28" s="26">
        <f>K28*0.75</f>
        <v>1125</v>
      </c>
      <c r="O28" s="26">
        <f>K28*0.65</f>
        <v>975</v>
      </c>
      <c r="P28" s="26">
        <f>K28*0.6</f>
        <v>900</v>
      </c>
      <c r="Q28" s="22"/>
      <c r="R28" s="30"/>
    </row>
    <row r="29" s="2" customFormat="true" ht="54" spans="1:18">
      <c r="A29" s="13"/>
      <c r="B29" s="9" t="s">
        <v>21</v>
      </c>
      <c r="C29" s="10" t="s">
        <v>104</v>
      </c>
      <c r="D29" s="15" t="s">
        <v>105</v>
      </c>
      <c r="E29" s="20" t="s">
        <v>106</v>
      </c>
      <c r="F29" s="22"/>
      <c r="G29" s="22"/>
      <c r="H29" s="21"/>
      <c r="I29" s="21"/>
      <c r="J29" s="27" t="s">
        <v>27</v>
      </c>
      <c r="K29" s="27">
        <v>300</v>
      </c>
      <c r="L29" s="26">
        <f>K29*0.95</f>
        <v>285</v>
      </c>
      <c r="M29" s="26">
        <f>K29*0.85</f>
        <v>255</v>
      </c>
      <c r="N29" s="26">
        <f>K29*0.75</f>
        <v>225</v>
      </c>
      <c r="O29" s="26">
        <f>K29*0.65</f>
        <v>195</v>
      </c>
      <c r="P29" s="26">
        <f>K29*0.6</f>
        <v>180</v>
      </c>
      <c r="Q29" s="22"/>
      <c r="R29" s="30"/>
    </row>
    <row r="30" s="2" customFormat="true" ht="81" spans="1:17">
      <c r="A30" s="8">
        <v>7</v>
      </c>
      <c r="B30" s="9" t="s">
        <v>21</v>
      </c>
      <c r="C30" s="10" t="s">
        <v>107</v>
      </c>
      <c r="D30" s="15">
        <v>240300004</v>
      </c>
      <c r="E30" s="22" t="s">
        <v>108</v>
      </c>
      <c r="F30" s="22" t="s">
        <v>109</v>
      </c>
      <c r="G30" s="22" t="s">
        <v>110</v>
      </c>
      <c r="H30" s="21" t="s">
        <v>111</v>
      </c>
      <c r="I30" s="22"/>
      <c r="J30" s="28" t="s">
        <v>112</v>
      </c>
      <c r="K30" s="28">
        <v>19000</v>
      </c>
      <c r="L30" s="26">
        <f>K30*0.95</f>
        <v>18050</v>
      </c>
      <c r="M30" s="26">
        <f>K30*0.85</f>
        <v>16150</v>
      </c>
      <c r="N30" s="26">
        <f>K30*0.75</f>
        <v>14250</v>
      </c>
      <c r="O30" s="26">
        <f>K30*0.65</f>
        <v>12350</v>
      </c>
      <c r="P30" s="26">
        <f>K30*0.6</f>
        <v>11400</v>
      </c>
      <c r="Q30" s="22" t="s">
        <v>113</v>
      </c>
    </row>
    <row r="31" s="2" customFormat="true" ht="54" spans="1:17">
      <c r="A31" s="12"/>
      <c r="B31" s="9" t="s">
        <v>21</v>
      </c>
      <c r="C31" s="10" t="s">
        <v>114</v>
      </c>
      <c r="D31" s="15" t="s">
        <v>115</v>
      </c>
      <c r="E31" s="20" t="s">
        <v>116</v>
      </c>
      <c r="F31" s="22"/>
      <c r="G31" s="22"/>
      <c r="H31" s="21"/>
      <c r="I31" s="22"/>
      <c r="J31" s="28" t="s">
        <v>112</v>
      </c>
      <c r="K31" s="14" t="s">
        <v>67</v>
      </c>
      <c r="L31" s="14" t="s">
        <v>67</v>
      </c>
      <c r="M31" s="14" t="s">
        <v>67</v>
      </c>
      <c r="N31" s="14" t="s">
        <v>67</v>
      </c>
      <c r="O31" s="14" t="s">
        <v>67</v>
      </c>
      <c r="P31" s="14" t="s">
        <v>67</v>
      </c>
      <c r="Q31" s="22"/>
    </row>
    <row r="32" s="2" customFormat="true" ht="54" spans="1:17">
      <c r="A32" s="12"/>
      <c r="B32" s="9" t="s">
        <v>21</v>
      </c>
      <c r="C32" s="10" t="s">
        <v>117</v>
      </c>
      <c r="D32" s="15" t="s">
        <v>118</v>
      </c>
      <c r="E32" s="20" t="s">
        <v>119</v>
      </c>
      <c r="F32" s="22"/>
      <c r="G32" s="22"/>
      <c r="H32" s="21"/>
      <c r="I32" s="22"/>
      <c r="J32" s="28" t="s">
        <v>112</v>
      </c>
      <c r="K32" s="28">
        <v>600</v>
      </c>
      <c r="L32" s="26">
        <f>K32*0.95</f>
        <v>570</v>
      </c>
      <c r="M32" s="26">
        <f>K32*0.85</f>
        <v>510</v>
      </c>
      <c r="N32" s="26">
        <f>K32*0.75</f>
        <v>450</v>
      </c>
      <c r="O32" s="26">
        <f>K32*0.65</f>
        <v>390</v>
      </c>
      <c r="P32" s="26">
        <f>K32*0.6</f>
        <v>360</v>
      </c>
      <c r="Q32" s="22"/>
    </row>
    <row r="33" s="2" customFormat="true" ht="54" spans="1:17">
      <c r="A33" s="13"/>
      <c r="B33" s="9" t="s">
        <v>21</v>
      </c>
      <c r="C33" s="10" t="s">
        <v>120</v>
      </c>
      <c r="D33" s="15" t="s">
        <v>121</v>
      </c>
      <c r="E33" s="20" t="s">
        <v>122</v>
      </c>
      <c r="F33" s="22"/>
      <c r="G33" s="22"/>
      <c r="H33" s="21"/>
      <c r="I33" s="22"/>
      <c r="J33" s="28" t="s">
        <v>112</v>
      </c>
      <c r="K33" s="14" t="s">
        <v>67</v>
      </c>
      <c r="L33" s="14" t="s">
        <v>67</v>
      </c>
      <c r="M33" s="14" t="s">
        <v>67</v>
      </c>
      <c r="N33" s="14" t="s">
        <v>67</v>
      </c>
      <c r="O33" s="14" t="s">
        <v>67</v>
      </c>
      <c r="P33" s="14" t="s">
        <v>67</v>
      </c>
      <c r="Q33" s="22"/>
    </row>
    <row r="34" s="2" customFormat="true" ht="95" customHeight="true" spans="1:17">
      <c r="A34" s="14">
        <v>8</v>
      </c>
      <c r="B34" s="9" t="s">
        <v>21</v>
      </c>
      <c r="C34" s="10" t="s">
        <v>123</v>
      </c>
      <c r="D34" s="15">
        <v>240300005</v>
      </c>
      <c r="E34" s="21" t="s">
        <v>124</v>
      </c>
      <c r="F34" s="21" t="s">
        <v>125</v>
      </c>
      <c r="G34" s="21" t="s">
        <v>126</v>
      </c>
      <c r="H34" s="21"/>
      <c r="I34" s="21"/>
      <c r="J34" s="14" t="s">
        <v>27</v>
      </c>
      <c r="K34" s="14" t="s">
        <v>67</v>
      </c>
      <c r="L34" s="14" t="s">
        <v>67</v>
      </c>
      <c r="M34" s="14" t="s">
        <v>67</v>
      </c>
      <c r="N34" s="14" t="s">
        <v>67</v>
      </c>
      <c r="O34" s="14" t="s">
        <v>67</v>
      </c>
      <c r="P34" s="14" t="s">
        <v>67</v>
      </c>
      <c r="Q34" s="21" t="s">
        <v>127</v>
      </c>
    </row>
    <row r="35" s="3" customFormat="true" ht="95" customHeight="true" spans="1:17">
      <c r="A35" s="14">
        <v>9</v>
      </c>
      <c r="B35" s="9" t="s">
        <v>21</v>
      </c>
      <c r="C35" s="10" t="s">
        <v>128</v>
      </c>
      <c r="D35" s="15">
        <v>240300006</v>
      </c>
      <c r="E35" s="21" t="s">
        <v>129</v>
      </c>
      <c r="F35" s="21" t="s">
        <v>130</v>
      </c>
      <c r="G35" s="21" t="s">
        <v>126</v>
      </c>
      <c r="H35" s="21"/>
      <c r="I35" s="21"/>
      <c r="J35" s="14" t="s">
        <v>27</v>
      </c>
      <c r="K35" s="14" t="s">
        <v>67</v>
      </c>
      <c r="L35" s="14" t="s">
        <v>67</v>
      </c>
      <c r="M35" s="14" t="s">
        <v>67</v>
      </c>
      <c r="N35" s="14" t="s">
        <v>67</v>
      </c>
      <c r="O35" s="14" t="s">
        <v>67</v>
      </c>
      <c r="P35" s="14" t="s">
        <v>67</v>
      </c>
      <c r="Q35" s="21" t="s">
        <v>127</v>
      </c>
    </row>
    <row r="36" s="2" customFormat="true" ht="95" customHeight="true" spans="1:17">
      <c r="A36" s="14">
        <v>10</v>
      </c>
      <c r="B36" s="9" t="s">
        <v>21</v>
      </c>
      <c r="C36" s="10" t="s">
        <v>131</v>
      </c>
      <c r="D36" s="15">
        <v>240300007</v>
      </c>
      <c r="E36" s="21" t="s">
        <v>132</v>
      </c>
      <c r="F36" s="21" t="s">
        <v>133</v>
      </c>
      <c r="G36" s="21" t="s">
        <v>134</v>
      </c>
      <c r="H36" s="21"/>
      <c r="I36" s="21"/>
      <c r="J36" s="14" t="s">
        <v>27</v>
      </c>
      <c r="K36" s="14" t="s">
        <v>67</v>
      </c>
      <c r="L36" s="14" t="s">
        <v>67</v>
      </c>
      <c r="M36" s="14" t="s">
        <v>67</v>
      </c>
      <c r="N36" s="14" t="s">
        <v>67</v>
      </c>
      <c r="O36" s="14" t="s">
        <v>67</v>
      </c>
      <c r="P36" s="14" t="s">
        <v>67</v>
      </c>
      <c r="Q36" s="21" t="s">
        <v>127</v>
      </c>
    </row>
    <row r="37" s="2" customFormat="true" ht="149" customHeight="true" spans="1:17">
      <c r="A37" s="8">
        <v>11</v>
      </c>
      <c r="B37" s="9" t="s">
        <v>21</v>
      </c>
      <c r="C37" s="10" t="s">
        <v>135</v>
      </c>
      <c r="D37" s="15">
        <v>240400001</v>
      </c>
      <c r="E37" s="20" t="s">
        <v>136</v>
      </c>
      <c r="F37" s="20" t="s">
        <v>137</v>
      </c>
      <c r="G37" s="20" t="s">
        <v>138</v>
      </c>
      <c r="H37" s="20" t="s">
        <v>139</v>
      </c>
      <c r="I37" s="20"/>
      <c r="J37" s="27" t="s">
        <v>27</v>
      </c>
      <c r="K37" s="27">
        <v>530</v>
      </c>
      <c r="L37" s="26">
        <f t="shared" ref="L37:L46" si="5">K37*0.95</f>
        <v>503.5</v>
      </c>
      <c r="M37" s="26">
        <f t="shared" ref="M37:M46" si="6">K37*0.85</f>
        <v>450.5</v>
      </c>
      <c r="N37" s="26">
        <f t="shared" ref="N37:N46" si="7">K37*0.75</f>
        <v>397.5</v>
      </c>
      <c r="O37" s="26">
        <f t="shared" ref="O37:O46" si="8">K37*0.65</f>
        <v>344.5</v>
      </c>
      <c r="P37" s="26">
        <f t="shared" ref="P37:P46" si="9">K37*0.6</f>
        <v>318</v>
      </c>
      <c r="Q37" s="20" t="s">
        <v>140</v>
      </c>
    </row>
    <row r="38" s="2" customFormat="true" ht="40.5" spans="1:17">
      <c r="A38" s="12"/>
      <c r="B38" s="9" t="s">
        <v>21</v>
      </c>
      <c r="C38" s="10" t="s">
        <v>141</v>
      </c>
      <c r="D38" s="15" t="s">
        <v>142</v>
      </c>
      <c r="E38" s="20" t="s">
        <v>143</v>
      </c>
      <c r="F38" s="20"/>
      <c r="G38" s="20"/>
      <c r="H38" s="20"/>
      <c r="I38" s="20"/>
      <c r="J38" s="27" t="s">
        <v>27</v>
      </c>
      <c r="K38" s="27">
        <v>100</v>
      </c>
      <c r="L38" s="26">
        <f t="shared" si="5"/>
        <v>95</v>
      </c>
      <c r="M38" s="26">
        <f t="shared" si="6"/>
        <v>85</v>
      </c>
      <c r="N38" s="26">
        <f t="shared" si="7"/>
        <v>75</v>
      </c>
      <c r="O38" s="26">
        <f t="shared" si="8"/>
        <v>65</v>
      </c>
      <c r="P38" s="26">
        <f t="shared" si="9"/>
        <v>60</v>
      </c>
      <c r="Q38" s="20"/>
    </row>
    <row r="39" s="2" customFormat="true" ht="40.5" spans="1:17">
      <c r="A39" s="12"/>
      <c r="B39" s="9" t="s">
        <v>21</v>
      </c>
      <c r="C39" s="10" t="s">
        <v>144</v>
      </c>
      <c r="D39" s="15" t="s">
        <v>145</v>
      </c>
      <c r="E39" s="20" t="s">
        <v>146</v>
      </c>
      <c r="F39" s="20"/>
      <c r="G39" s="20"/>
      <c r="H39" s="20"/>
      <c r="I39" s="20"/>
      <c r="J39" s="27" t="s">
        <v>27</v>
      </c>
      <c r="K39" s="27">
        <v>370</v>
      </c>
      <c r="L39" s="26">
        <f t="shared" si="5"/>
        <v>351.5</v>
      </c>
      <c r="M39" s="26">
        <f t="shared" si="6"/>
        <v>314.5</v>
      </c>
      <c r="N39" s="26">
        <f t="shared" si="7"/>
        <v>277.5</v>
      </c>
      <c r="O39" s="26">
        <f t="shared" si="8"/>
        <v>240.5</v>
      </c>
      <c r="P39" s="26">
        <f t="shared" si="9"/>
        <v>222</v>
      </c>
      <c r="Q39" s="20"/>
    </row>
    <row r="40" s="2" customFormat="true" ht="54" spans="1:17">
      <c r="A40" s="12"/>
      <c r="B40" s="9" t="s">
        <v>21</v>
      </c>
      <c r="C40" s="10" t="s">
        <v>147</v>
      </c>
      <c r="D40" s="15" t="s">
        <v>148</v>
      </c>
      <c r="E40" s="20" t="s">
        <v>149</v>
      </c>
      <c r="F40" s="20"/>
      <c r="G40" s="20"/>
      <c r="H40" s="20"/>
      <c r="I40" s="20"/>
      <c r="J40" s="27" t="s">
        <v>27</v>
      </c>
      <c r="K40" s="27">
        <v>180</v>
      </c>
      <c r="L40" s="26">
        <f t="shared" si="5"/>
        <v>171</v>
      </c>
      <c r="M40" s="26">
        <f t="shared" si="6"/>
        <v>153</v>
      </c>
      <c r="N40" s="26">
        <f t="shared" si="7"/>
        <v>135</v>
      </c>
      <c r="O40" s="26">
        <f t="shared" si="8"/>
        <v>117</v>
      </c>
      <c r="P40" s="26">
        <f t="shared" si="9"/>
        <v>108</v>
      </c>
      <c r="Q40" s="20"/>
    </row>
    <row r="41" s="2" customFormat="true" ht="54" spans="1:17">
      <c r="A41" s="12"/>
      <c r="B41" s="9" t="s">
        <v>21</v>
      </c>
      <c r="C41" s="10" t="s">
        <v>150</v>
      </c>
      <c r="D41" s="15" t="s">
        <v>151</v>
      </c>
      <c r="E41" s="20" t="s">
        <v>152</v>
      </c>
      <c r="F41" s="20"/>
      <c r="G41" s="20"/>
      <c r="H41" s="20"/>
      <c r="I41" s="20"/>
      <c r="J41" s="27" t="s">
        <v>27</v>
      </c>
      <c r="K41" s="27">
        <v>390</v>
      </c>
      <c r="L41" s="26">
        <f t="shared" si="5"/>
        <v>370.5</v>
      </c>
      <c r="M41" s="26">
        <f t="shared" si="6"/>
        <v>331.5</v>
      </c>
      <c r="N41" s="26">
        <f t="shared" si="7"/>
        <v>292.5</v>
      </c>
      <c r="O41" s="26">
        <f t="shared" si="8"/>
        <v>253.5</v>
      </c>
      <c r="P41" s="26">
        <f t="shared" si="9"/>
        <v>234</v>
      </c>
      <c r="Q41" s="20"/>
    </row>
    <row r="42" s="2" customFormat="true" ht="54" spans="1:17">
      <c r="A42" s="13"/>
      <c r="B42" s="9" t="s">
        <v>21</v>
      </c>
      <c r="C42" s="10" t="s">
        <v>153</v>
      </c>
      <c r="D42" s="15" t="s">
        <v>154</v>
      </c>
      <c r="E42" s="20" t="s">
        <v>155</v>
      </c>
      <c r="F42" s="20"/>
      <c r="G42" s="20"/>
      <c r="H42" s="20"/>
      <c r="I42" s="20"/>
      <c r="J42" s="27" t="s">
        <v>27</v>
      </c>
      <c r="K42" s="27">
        <v>80</v>
      </c>
      <c r="L42" s="26">
        <f t="shared" si="5"/>
        <v>76</v>
      </c>
      <c r="M42" s="26">
        <f t="shared" si="6"/>
        <v>68</v>
      </c>
      <c r="N42" s="26">
        <f t="shared" si="7"/>
        <v>60</v>
      </c>
      <c r="O42" s="26">
        <f t="shared" si="8"/>
        <v>52</v>
      </c>
      <c r="P42" s="26">
        <f t="shared" si="9"/>
        <v>48</v>
      </c>
      <c r="Q42" s="20"/>
    </row>
    <row r="43" s="2" customFormat="true" ht="95" customHeight="true" spans="1:17">
      <c r="A43" s="14">
        <v>12</v>
      </c>
      <c r="B43" s="9" t="s">
        <v>21</v>
      </c>
      <c r="C43" s="10" t="s">
        <v>156</v>
      </c>
      <c r="D43" s="16">
        <v>230600017</v>
      </c>
      <c r="E43" s="23" t="s">
        <v>157</v>
      </c>
      <c r="F43" s="23" t="s">
        <v>158</v>
      </c>
      <c r="G43" s="23" t="s">
        <v>159</v>
      </c>
      <c r="H43" s="23"/>
      <c r="I43" s="23"/>
      <c r="J43" s="27" t="s">
        <v>27</v>
      </c>
      <c r="K43" s="27">
        <v>160</v>
      </c>
      <c r="L43" s="26">
        <f t="shared" si="5"/>
        <v>152</v>
      </c>
      <c r="M43" s="26">
        <f t="shared" si="6"/>
        <v>136</v>
      </c>
      <c r="N43" s="26">
        <f t="shared" si="7"/>
        <v>120</v>
      </c>
      <c r="O43" s="26">
        <f t="shared" si="8"/>
        <v>104</v>
      </c>
      <c r="P43" s="26">
        <f t="shared" si="9"/>
        <v>96</v>
      </c>
      <c r="Q43" s="23"/>
    </row>
    <row r="44" s="2" customFormat="true" ht="95" customHeight="true" spans="1:17">
      <c r="A44" s="14">
        <v>13</v>
      </c>
      <c r="B44" s="9" t="s">
        <v>21</v>
      </c>
      <c r="C44" s="10" t="s">
        <v>160</v>
      </c>
      <c r="D44" s="11">
        <v>230600007</v>
      </c>
      <c r="E44" s="23" t="s">
        <v>161</v>
      </c>
      <c r="F44" s="23" t="s">
        <v>162</v>
      </c>
      <c r="G44" s="23" t="s">
        <v>163</v>
      </c>
      <c r="H44" s="23"/>
      <c r="I44" s="23"/>
      <c r="J44" s="27" t="s">
        <v>27</v>
      </c>
      <c r="K44" s="27">
        <v>480</v>
      </c>
      <c r="L44" s="26">
        <f t="shared" si="5"/>
        <v>456</v>
      </c>
      <c r="M44" s="26">
        <f t="shared" si="6"/>
        <v>408</v>
      </c>
      <c r="N44" s="26">
        <f t="shared" si="7"/>
        <v>360</v>
      </c>
      <c r="O44" s="26">
        <f t="shared" si="8"/>
        <v>312</v>
      </c>
      <c r="P44" s="26">
        <f t="shared" si="9"/>
        <v>288</v>
      </c>
      <c r="Q44" s="23"/>
    </row>
    <row r="45" s="2" customFormat="true" ht="95" customHeight="true" spans="1:17">
      <c r="A45" s="14">
        <v>14</v>
      </c>
      <c r="B45" s="9" t="s">
        <v>21</v>
      </c>
      <c r="C45" s="10" t="s">
        <v>164</v>
      </c>
      <c r="D45" s="11">
        <v>230600016</v>
      </c>
      <c r="E45" s="23" t="s">
        <v>165</v>
      </c>
      <c r="F45" s="23" t="s">
        <v>166</v>
      </c>
      <c r="G45" s="23" t="s">
        <v>167</v>
      </c>
      <c r="H45" s="23"/>
      <c r="I45" s="23"/>
      <c r="J45" s="27" t="s">
        <v>27</v>
      </c>
      <c r="K45" s="27">
        <v>70</v>
      </c>
      <c r="L45" s="26">
        <f t="shared" si="5"/>
        <v>66.5</v>
      </c>
      <c r="M45" s="26">
        <f t="shared" si="6"/>
        <v>59.5</v>
      </c>
      <c r="N45" s="26">
        <f t="shared" si="7"/>
        <v>52.5</v>
      </c>
      <c r="O45" s="26">
        <f t="shared" si="8"/>
        <v>45.5</v>
      </c>
      <c r="P45" s="26">
        <f t="shared" si="9"/>
        <v>42</v>
      </c>
      <c r="Q45" s="23" t="s">
        <v>168</v>
      </c>
    </row>
    <row r="46" s="2" customFormat="true" ht="54" spans="1:17">
      <c r="A46" s="14">
        <v>15</v>
      </c>
      <c r="B46" s="9" t="s">
        <v>21</v>
      </c>
      <c r="C46" s="10" t="s">
        <v>169</v>
      </c>
      <c r="D46" s="15">
        <v>240300014</v>
      </c>
      <c r="E46" s="23" t="s">
        <v>170</v>
      </c>
      <c r="F46" s="23" t="s">
        <v>171</v>
      </c>
      <c r="G46" s="23" t="s">
        <v>172</v>
      </c>
      <c r="H46" s="23"/>
      <c r="I46" s="23"/>
      <c r="J46" s="27" t="s">
        <v>27</v>
      </c>
      <c r="K46" s="27">
        <v>3000</v>
      </c>
      <c r="L46" s="26">
        <f t="shared" si="5"/>
        <v>2850</v>
      </c>
      <c r="M46" s="26">
        <f t="shared" si="6"/>
        <v>2550</v>
      </c>
      <c r="N46" s="26">
        <f t="shared" si="7"/>
        <v>2250</v>
      </c>
      <c r="O46" s="26">
        <f t="shared" si="8"/>
        <v>1950</v>
      </c>
      <c r="P46" s="26">
        <f t="shared" si="9"/>
        <v>1800</v>
      </c>
      <c r="Q46" s="23"/>
    </row>
    <row r="47" s="4" customFormat="true" ht="285" customHeight="true" spans="1:17">
      <c r="A47" s="17" t="s">
        <v>173</v>
      </c>
      <c r="B47" s="17"/>
      <c r="C47" s="17"/>
      <c r="D47" s="17"/>
      <c r="E47" s="17"/>
      <c r="F47" s="17"/>
      <c r="G47" s="17"/>
      <c r="H47" s="17"/>
      <c r="I47" s="17"/>
      <c r="J47" s="17"/>
      <c r="K47" s="17"/>
      <c r="L47" s="17"/>
      <c r="M47" s="17"/>
      <c r="N47" s="17"/>
      <c r="O47" s="17"/>
      <c r="P47" s="17"/>
      <c r="Q47" s="17"/>
    </row>
    <row r="48" s="2" customFormat="true" spans="5:5">
      <c r="E48" s="24"/>
    </row>
  </sheetData>
  <mergeCells count="25">
    <mergeCell ref="A1:Q1"/>
    <mergeCell ref="A2:Q2"/>
    <mergeCell ref="K3:P3"/>
    <mergeCell ref="K4:L4"/>
    <mergeCell ref="M4:N4"/>
    <mergeCell ref="O4:P4"/>
    <mergeCell ref="A47:Q47"/>
    <mergeCell ref="A3:A5"/>
    <mergeCell ref="A6:A10"/>
    <mergeCell ref="A11:A13"/>
    <mergeCell ref="A15:A17"/>
    <mergeCell ref="A18:A21"/>
    <mergeCell ref="A22:A29"/>
    <mergeCell ref="A30:A33"/>
    <mergeCell ref="A37:A42"/>
    <mergeCell ref="B3:B5"/>
    <mergeCell ref="C3:C5"/>
    <mergeCell ref="D3:D5"/>
    <mergeCell ref="E3:E5"/>
    <mergeCell ref="F3:F5"/>
    <mergeCell ref="G3:G5"/>
    <mergeCell ref="H3:H5"/>
    <mergeCell ref="I3:I5"/>
    <mergeCell ref="J3:J5"/>
    <mergeCell ref="Q3:Q5"/>
  </mergeCells>
  <pageMargins left="0.354166666666667" right="0.472222222222222" top="0.550694444444444" bottom="0.62986111111111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放射治疗项目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baixin</cp:lastModifiedBy>
  <dcterms:created xsi:type="dcterms:W3CDTF">2025-05-14T23:10:00Z</dcterms:created>
  <dcterms:modified xsi:type="dcterms:W3CDTF">2025-07-17T15:17:25Z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716FFD9B3F894CA29AD6DF64A5FC63AB_13</vt:lpwstr>
  </property>
  <property fmtid="{D5CDD505-2E9C-101B-9397-08002B2CF9AE}" pid="3" name="KSOProductBuildVer">
    <vt:lpwstr>2052-11.8.2.10290</vt:lpwstr>
  </property>
</Properties>
</file>