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30"/>
  </bookViews>
  <sheets>
    <sheet name="附件1.四川省放射检查类医疗服务价格项目省管公立医疗机构" sheetId="2" r:id="rId1"/>
  </sheets>
  <externalReferences>
    <externalReference r:id="rId2"/>
  </externalReferences>
  <definedNames>
    <definedName name="_xlnm._FilterDatabase" localSheetId="0" hidden="1">附件1.四川省放射检查类医疗服务价格项目省管公立医疗机构!$A$7:$AH$111</definedName>
    <definedName name="_xlnm.Print_Area" localSheetId="0">附件1.四川省放射检查类医疗服务价格项目省管公立医疗机构!$A$1:$V$101</definedName>
  </definedNames>
  <calcPr calcId="144525"/>
</workbook>
</file>

<file path=xl/sharedStrings.xml><?xml version="1.0" encoding="utf-8"?>
<sst xmlns="http://schemas.openxmlformats.org/spreadsheetml/2006/main" count="916" uniqueCount="425">
  <si>
    <r>
      <rPr>
        <sz val="18"/>
        <color theme="1"/>
        <rFont val="黑体"/>
        <charset val="134"/>
      </rPr>
      <t>附件</t>
    </r>
    <r>
      <rPr>
        <sz val="18"/>
        <color indexed="8"/>
        <rFont val="Times New Roman"/>
        <charset val="134"/>
      </rPr>
      <t>1</t>
    </r>
  </si>
  <si>
    <t>四川省放射检查类医疗服务价格项目省管公立医疗机构价格表</t>
  </si>
  <si>
    <t>使用说明：
1. 所定价格属于政府指导价为最高限价，下浮不限；同时，医疗机构、医务人员实施放射检查过程中有关创新改良，“服务产出”与现有项目一致，可采取“现有项目兼容”的方式简化处理，直接按照对应的项目执行即可。
2. “价格构成”，指项目价格应涵盖的各类资源消耗，用于确定计价单元的边界，不应作为临床技术标准理解，不是实际操作方式、路径、步骤、程序的强制性要求。
3. “加收项”，指同一项目以不同方式提供或在不同场景应用时，确有必要制定差异化收费标准而细分的一类子项，包括在原项目价格基础上增加或减少收费的情况，同时涉及多个加收项的，以项目单价为基础计算相应的加/减收水平后，据实收费。
4. “扩展项”，指同一项目下以不同方式提供或在不同场景应用时，只扩展价格项目适用范围、不额外加价的一类子项，子项的价格按主项目执行。
5. “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
6. “X线摄影成像”“计算机体层成像（CT）平扫”“计算机体层成像（CT）增强扫描”中的“部位”，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7. “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8. “计算机体层（CT）造影成像（血管）”中的“血管”，指颅内动脉、颅内静脉、冠状动脉、肺动脉、胸主动脉、腹主动脉、颈动脉、颈静脉、上肢动脉、下肢动脉、下肢静脉、肺静脉、上腔静脉、下腔静脉、门脉系统。
9. “磁共振（MR）成像（血管）”中的“血管”，指头颅动脉、头颅静脉、肺动脉、颈动脉、颈静脉、胸主动脉、腹主动脉、上肢动脉、下肢动脉、下腔静脉。
10.“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11.“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12.“薄层扫描”，指通过计算机体层成像（CT）扫描，获取标称层厚&lt;2mm的图像。
13.“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加收。
14.“放射性核素平面显像”“正电子发射计算机断层显像/计算机断层扫描（PET/CT）”和“正电子发射计算机断层显像/磁共振成像（PET/MRI）”中的“部位”，指头颅、颈部、胸部、腹部（肝、胆、脾、胰、双肾、胃部、肠道）、盆腔、泌尿系、四肢、其他未列部位。
15.“计算机体层（CT）灌注成像”“磁共振（MR）灌注成像”和“单光子发射断层显像（SPECT）”中的“脏器”，指脑、唾液腺、甲状腺（含甲状旁腺）、食管、肺、心脏、肝脏、胆囊、胰腺、脾脏、肾脏、肾上腺、胃、肠道、膀胱输尿管、前列腺、子宫及附件、睾丸。
16.“正电子发射计算机断层显像/计算机断层扫描（PET/CT）”和“正电子发射计算机断层显像/磁共振成像（PET/MRI）”中的“局部”指扫描长度70CM，“躯干”指扫描范围从颅底到大腿中上部，“全身”指扫描范围从头到脚。
17.“对比剂”中的药品类对比剂按零差率销售。
18.公立医疗机构开展相关放射检查须提供符合要求的“数字影像处理和上传存储服务”并执行现行放射检查项目价格，对于不能提供符合要求的“数字影像处理和上传存储服务”的，执行的相关放射检查项目价格减收5元。
19.允许公立医疗机构在患者自愿选择基础上，若提供“数字胶片云储存服务”，可不再提供实体胶片。医疗机构在常规提供影像资料后，如需额外提供影像资料，可收取相应费用。
20.核医学相关检查项目均不含放射性药品费用。
21.“单光子发射断层显像（SPECT）”以外“负荷显像”按2次计费。
22.涉及“包括……”“……等”的，属于开放型表述，所指对象不仅局限于表述中列明的事项，也包括未列明的同类事项。
23.医疗机构应将影像资料上传至本地医保系统。
24.“人工智能辅助诊断”是指应用人工智能技术辅助进行的放射检查诊断，不得与主项目同时收费。</t>
  </si>
  <si>
    <t>序号</t>
  </si>
  <si>
    <t>项目编码</t>
  </si>
  <si>
    <t>项目名称</t>
  </si>
  <si>
    <t>服务产出</t>
  </si>
  <si>
    <t>价格构成</t>
  </si>
  <si>
    <t>加收项</t>
  </si>
  <si>
    <t>扩展项</t>
  </si>
  <si>
    <t>计价单位</t>
  </si>
  <si>
    <t>计价说明</t>
  </si>
  <si>
    <t>国家系统里的计价说明</t>
  </si>
  <si>
    <t>阿坝州公立医疗机构价格（元）</t>
  </si>
  <si>
    <t>整合过程说明</t>
  </si>
  <si>
    <t>安徽</t>
  </si>
  <si>
    <t>三甲</t>
  </si>
  <si>
    <t>三乙</t>
  </si>
  <si>
    <t>二甲</t>
  </si>
  <si>
    <t>二乙</t>
  </si>
  <si>
    <t>二乙以下</t>
  </si>
  <si>
    <t>3.17修改</t>
  </si>
  <si>
    <t>计价说明-官网公布</t>
  </si>
  <si>
    <t>变更说明</t>
  </si>
  <si>
    <t>三甲（元）</t>
  </si>
  <si>
    <t>国家系统单位</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</si>
  <si>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</si>
  <si>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</si>
  <si>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</si>
  <si>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</si>
  <si>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r>
      <rPr>
        <sz val="10"/>
        <rFont val="Times New Roman"/>
        <charset val="134"/>
      </rPr>
      <t>01</t>
    </r>
    <r>
      <rPr>
        <sz val="10"/>
        <rFont val="宋体"/>
        <charset val="134"/>
      </rPr>
      <t>床旁</t>
    </r>
    <r>
      <rPr>
        <sz val="10"/>
        <rFont val="Times New Roman"/>
        <charset val="134"/>
      </rPr>
      <t>X</t>
    </r>
    <r>
      <rPr>
        <sz val="10"/>
        <rFont val="宋体"/>
        <charset val="134"/>
      </rPr>
      <t>线摄影</t>
    </r>
    <r>
      <rPr>
        <sz val="10"/>
        <rFont val="Times New Roman"/>
        <charset val="134"/>
      </rPr>
      <t xml:space="preserve">
11</t>
    </r>
    <r>
      <rPr>
        <sz val="10"/>
        <rFont val="宋体"/>
        <charset val="134"/>
      </rPr>
      <t>动态</t>
    </r>
    <r>
      <rPr>
        <sz val="10"/>
        <rFont val="Times New Roman"/>
        <charset val="134"/>
      </rPr>
      <t>X</t>
    </r>
    <r>
      <rPr>
        <sz val="10"/>
        <rFont val="宋体"/>
        <charset val="134"/>
      </rPr>
      <t>线摄影</t>
    </r>
    <r>
      <rPr>
        <sz val="10"/>
        <rFont val="Times New Roman"/>
        <charset val="134"/>
      </rPr>
      <t xml:space="preserve">
21</t>
    </r>
    <r>
      <rPr>
        <sz val="10"/>
        <rFont val="宋体"/>
        <charset val="134"/>
      </rPr>
      <t>影像拼接成像</t>
    </r>
  </si>
  <si>
    <r>
      <rPr>
        <sz val="10"/>
        <rFont val="Times New Roman"/>
        <charset val="134"/>
      </rPr>
      <t>01</t>
    </r>
    <r>
      <rPr>
        <sz val="10"/>
        <rFont val="宋体"/>
        <charset val="134"/>
      </rPr>
      <t>人工智能辅助诊断</t>
    </r>
    <r>
      <rPr>
        <sz val="10"/>
        <rFont val="Times New Roman"/>
        <charset val="134"/>
      </rPr>
      <t xml:space="preserve">
11</t>
    </r>
    <r>
      <rPr>
        <sz val="10"/>
        <rFont val="宋体"/>
        <charset val="134"/>
      </rPr>
      <t>口腔曲面体层成像</t>
    </r>
  </si>
  <si>
    <t>部位·体位</t>
  </si>
  <si>
    <t>每个部位摄影超过三个体位的，按三个体位收费。</t>
  </si>
  <si>
    <t>1.“床旁X线摄影”指患者因病情无法前往检查科室，需在病床旁完成X线摄影。在同一次检查中，无论多少部位仅加收一次。 2.“影像拼接成像”指双下肢、脊柱全长等的X线摄影成像。</t>
  </si>
  <si>
    <t>整合-加权平均计算价格</t>
  </si>
  <si>
    <t>1.从第二个体位开始按25元收取，每个部位摄影超过三个体位的，按三个体位收费；
2.各级医疗机构开展普通透视、食管钡餐透视检查仍按原价格收费。</t>
  </si>
  <si>
    <t>安徽自己增加计价说明。删除了原计价说明，分列至具体的扩码项目</t>
  </si>
  <si>
    <t>012301010010001</t>
  </si>
  <si>
    <t>X线摄影成像-床旁X线摄影（加收）</t>
  </si>
  <si>
    <t>通过床旁X线摄影（含数字化），实现对患者投照部位的定位、X线成像及分析。</t>
  </si>
  <si>
    <t>次</t>
  </si>
  <si>
    <r>
      <rPr>
        <sz val="10"/>
        <rFont val="Times New Roman"/>
        <charset val="134"/>
      </rPr>
      <t>“</t>
    </r>
    <r>
      <rPr>
        <sz val="10"/>
        <rFont val="宋体"/>
        <charset val="134"/>
      </rPr>
      <t>床旁</t>
    </r>
    <r>
      <rPr>
        <sz val="10"/>
        <rFont val="Times New Roman"/>
        <charset val="134"/>
      </rPr>
      <t>X</t>
    </r>
    <r>
      <rPr>
        <sz val="10"/>
        <rFont val="宋体"/>
        <charset val="134"/>
      </rPr>
      <t>线摄影</t>
    </r>
    <r>
      <rPr>
        <sz val="10"/>
        <rFont val="Times New Roman"/>
        <charset val="134"/>
      </rPr>
      <t>”</t>
    </r>
    <r>
      <rPr>
        <sz val="10"/>
        <rFont val="宋体"/>
        <charset val="134"/>
      </rPr>
      <t>指患者因病情无法前往检查科室，需在病床旁完成</t>
    </r>
    <r>
      <rPr>
        <sz val="10"/>
        <rFont val="Times New Roman"/>
        <charset val="134"/>
      </rPr>
      <t>X</t>
    </r>
    <r>
      <rPr>
        <sz val="10"/>
        <rFont val="宋体"/>
        <charset val="134"/>
      </rPr>
      <t>线摄影。在同一次检查中，无论多少部位仅加收一次。</t>
    </r>
  </si>
  <si>
    <t>1.“床旁X线摄影”指患者因病情无法前往检查科室，需在病床旁完成X线摄影。在同一次检查中，无论多少部位仅加收一次。</t>
  </si>
  <si>
    <t>整合-平移价格（直接平移）</t>
  </si>
  <si>
    <t>“床旁X线摄影”指患者因病情无法前往检查科室，需在病床旁完成X线摄影。在同一次检查中，无论多少部位仅加收一次。</t>
  </si>
  <si>
    <t>安徽更改原国家项目扩码项的计价单位</t>
  </si>
  <si>
    <t>012301010010011</t>
  </si>
  <si>
    <t>X线摄影成像-动态X线摄影（加收）</t>
  </si>
  <si>
    <t>通过动态X线摄影（含数字化），实现对患者投照部位的定位、X线成像及分析。</t>
  </si>
  <si>
    <t>新增（我省无映射项目）-成本定价</t>
  </si>
  <si>
    <r>
      <rPr>
        <sz val="10"/>
        <color theme="1"/>
        <rFont val="Times New Roman"/>
        <charset val="134"/>
      </rPr>
      <t>50</t>
    </r>
    <r>
      <rPr>
        <sz val="10"/>
        <color theme="1"/>
        <rFont val="宋体"/>
        <charset val="134"/>
      </rPr>
      <t>定额</t>
    </r>
  </si>
  <si>
    <t>012301010010021</t>
  </si>
  <si>
    <t>X线摄影成像-影像拼接成像（加收）</t>
  </si>
  <si>
    <t>通过X线摄影（含数字化），实现对患者投照部位的定位、X线成像拼接及分析。</t>
  </si>
  <si>
    <r>
      <rPr>
        <sz val="10"/>
        <rFont val="Times New Roman"/>
        <charset val="134"/>
      </rPr>
      <t>“</t>
    </r>
    <r>
      <rPr>
        <sz val="10"/>
        <rFont val="宋体"/>
        <charset val="134"/>
      </rPr>
      <t>影像拼接成像</t>
    </r>
    <r>
      <rPr>
        <sz val="10"/>
        <rFont val="Times New Roman"/>
        <charset val="134"/>
      </rPr>
      <t>”</t>
    </r>
    <r>
      <rPr>
        <sz val="10"/>
        <rFont val="宋体"/>
        <charset val="134"/>
      </rPr>
      <t>指双下肢、脊柱全长等的</t>
    </r>
    <r>
      <rPr>
        <sz val="10"/>
        <rFont val="Times New Roman"/>
        <charset val="134"/>
      </rPr>
      <t>X</t>
    </r>
    <r>
      <rPr>
        <sz val="10"/>
        <rFont val="宋体"/>
        <charset val="134"/>
      </rPr>
      <t>线摄影成像。</t>
    </r>
  </si>
  <si>
    <t>2.“影像拼接成像”指双下肢、脊柱全长等的X线摄影成像。</t>
  </si>
  <si>
    <r>
      <rPr>
        <sz val="10"/>
        <color theme="1"/>
        <rFont val="Times New Roman"/>
        <charset val="134"/>
      </rPr>
      <t>45</t>
    </r>
    <r>
      <rPr>
        <sz val="10"/>
        <color theme="1"/>
        <rFont val="宋体"/>
        <charset val="134"/>
      </rPr>
      <t>定额</t>
    </r>
  </si>
  <si>
    <t>“影像拼接成像”指双下肢、脊柱全长等的X线摄影成像。</t>
  </si>
  <si>
    <t>012301010010100</t>
  </si>
  <si>
    <t>X线摄影成像-人工智能辅助诊断（扩展）</t>
  </si>
  <si>
    <t>新增-参照主项目计费</t>
  </si>
  <si>
    <t>012301010011100</t>
  </si>
  <si>
    <t>X线摄影成像-口腔曲面体层成像（扩展）</t>
  </si>
  <si>
    <t>通过X线摄影（含数字化），实现口腔曲面体层成像。</t>
  </si>
  <si>
    <t>整合-参照主项目计费</t>
  </si>
  <si>
    <t>012301010020000</t>
  </si>
  <si>
    <t>X线摄影成像（牙片）</t>
  </si>
  <si>
    <t>通过X线摄影（含数字化），实现对范围牙齿的X线成像及分析。</t>
  </si>
  <si>
    <r>
      <rPr>
        <sz val="10"/>
        <rFont val="Times New Roman"/>
        <charset val="134"/>
      </rPr>
      <t>01</t>
    </r>
    <r>
      <rPr>
        <sz val="10"/>
        <rFont val="宋体"/>
        <charset val="134"/>
      </rPr>
      <t>人工智能辅助诊断</t>
    </r>
  </si>
  <si>
    <t>部位</t>
  </si>
  <si>
    <t>部位的定义为：切牙、前磨牙和磨牙，以两个牙位为一个部位；尖牙，以单牙位为一个部位。</t>
  </si>
  <si>
    <t>整合-成本定价</t>
  </si>
  <si>
    <t>012301010020100</t>
  </si>
  <si>
    <t>X线摄影成像（牙片）-人工智能辅助诊断（扩展）</t>
  </si>
  <si>
    <t>012301010030000</t>
  </si>
  <si>
    <t>X线摄影成像（乳腺）</t>
  </si>
  <si>
    <t>通过X线摄影（含数字化），实现患者的乳腺X线成像及分析。</t>
  </si>
  <si>
    <t>单侧</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</si>
  <si>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</si>
  <si>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</si>
  <si>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</si>
  <si>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</si>
  <si>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</si>
  <si>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</si>
  <si>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r>
      <rPr>
        <sz val="10"/>
        <rFont val="Times New Roman"/>
        <charset val="134"/>
      </rPr>
      <t>01</t>
    </r>
    <r>
      <rPr>
        <sz val="10"/>
        <rFont val="宋体"/>
        <charset val="134"/>
      </rPr>
      <t>全消化道造影</t>
    </r>
  </si>
  <si>
    <r>
      <rPr>
        <sz val="10"/>
        <rFont val="Times New Roman"/>
        <charset val="134"/>
      </rPr>
      <t>01</t>
    </r>
    <r>
      <rPr>
        <sz val="10"/>
        <rFont val="宋体"/>
        <charset val="134"/>
      </rPr>
      <t>人工智能辅助诊断</t>
    </r>
    <r>
      <rPr>
        <sz val="10"/>
        <rFont val="Times New Roman"/>
        <charset val="134"/>
      </rPr>
      <t xml:space="preserve">
11</t>
    </r>
    <r>
      <rPr>
        <sz val="10"/>
        <rFont val="宋体"/>
        <charset val="134"/>
      </rPr>
      <t>泪道造影</t>
    </r>
    <r>
      <rPr>
        <sz val="10"/>
        <rFont val="Times New Roman"/>
        <charset val="134"/>
      </rPr>
      <t xml:space="preserve">
12T</t>
    </r>
    <r>
      <rPr>
        <sz val="10"/>
        <rFont val="宋体"/>
        <charset val="134"/>
      </rPr>
      <t>管造影</t>
    </r>
  </si>
  <si>
    <t>012301010040001</t>
  </si>
  <si>
    <t>X线造影成像-全消化道造影（加收）</t>
  </si>
  <si>
    <t>通过X线摄影，对经口服、注射或灌肠方式引入对比剂后的全消化道的形态及功能进行成像及分析（不含穿刺/插管）。</t>
  </si>
  <si>
    <r>
      <rPr>
        <sz val="10"/>
        <color theme="1"/>
        <rFont val="宋体"/>
        <charset val="134"/>
      </rPr>
      <t>整合</t>
    </r>
    <r>
      <rPr>
        <sz val="10"/>
        <color theme="1"/>
        <rFont val="Times New Roman"/>
        <charset val="134"/>
      </rPr>
      <t>-</t>
    </r>
    <r>
      <rPr>
        <sz val="10"/>
        <color theme="1"/>
        <rFont val="宋体"/>
        <charset val="134"/>
      </rPr>
      <t>平移价格（累加计算）：全消化道造影原临床实际收取三个项目：</t>
    </r>
    <r>
      <rPr>
        <sz val="10"/>
        <color theme="1"/>
        <rFont val="Times New Roman"/>
        <charset val="134"/>
      </rPr>
      <t>210103013</t>
    </r>
    <r>
      <rPr>
        <sz val="10"/>
        <color theme="1"/>
        <rFont val="宋体"/>
        <charset val="134"/>
      </rPr>
      <t>上消化道造影42元</t>
    </r>
    <r>
      <rPr>
        <sz val="10"/>
        <color theme="1"/>
        <rFont val="Times New Roman"/>
        <charset val="134"/>
      </rPr>
      <t>+210103016</t>
    </r>
    <r>
      <rPr>
        <sz val="10"/>
        <color theme="1"/>
        <rFont val="宋体"/>
        <charset val="134"/>
      </rPr>
      <t>口服法小肠造影71元</t>
    </r>
    <r>
      <rPr>
        <sz val="10"/>
        <color theme="1"/>
        <rFont val="Times New Roman"/>
        <charset val="134"/>
      </rPr>
      <t>+210103017</t>
    </r>
    <r>
      <rPr>
        <sz val="10"/>
        <color theme="1"/>
        <rFont val="宋体"/>
        <charset val="134"/>
      </rPr>
      <t>钡灌肠大肠造影150元</t>
    </r>
    <r>
      <rPr>
        <sz val="10"/>
        <color theme="1"/>
        <rFont val="Times New Roman"/>
        <charset val="134"/>
      </rPr>
      <t>=263</t>
    </r>
    <r>
      <rPr>
        <sz val="10"/>
        <color theme="1"/>
        <rFont val="宋体"/>
        <charset val="134"/>
      </rPr>
      <t>元</t>
    </r>
  </si>
  <si>
    <t>整合-平移价格（累加计算）</t>
  </si>
  <si>
    <t>上消化道造影</t>
  </si>
  <si>
    <t>含食管、胃、十二指肠造影</t>
  </si>
  <si>
    <t/>
  </si>
  <si>
    <t>012301010040100</t>
  </si>
  <si>
    <t>X线造影成像-人工智能辅助诊断（扩展）</t>
  </si>
  <si>
    <t>口服法小肠造影</t>
  </si>
  <si>
    <t>含各组小肠及回盲部造影</t>
  </si>
  <si>
    <t>012301010041100</t>
  </si>
  <si>
    <t>X线造影成像-泪道造影（扩展）</t>
  </si>
  <si>
    <t>通过X线摄影，对经口服、注射或灌肠方式引入对比剂后的泪道的形态及功能进行成像及分析（不含穿刺/插管）。</t>
  </si>
  <si>
    <t>钡灌肠大肠造影</t>
  </si>
  <si>
    <t>含气钡双重造影</t>
  </si>
  <si>
    <t>012301010041200</t>
  </si>
  <si>
    <t>X线造影成像-T管造影（扩展）</t>
  </si>
  <si>
    <t>通过X线摄影，对经口服、注射或灌肠方式引入对比剂后的T管的形态及功能进行成像及分析（不含穿刺/插管）。</t>
  </si>
  <si>
    <t>210103013上消化道造影58</t>
  </si>
  <si>
    <t>元</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</si>
  <si>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</si>
  <si>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</si>
  <si>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</si>
  <si>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</si>
  <si>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r>
      <rPr>
        <sz val="10"/>
        <rFont val="Times New Roman"/>
        <charset val="134"/>
      </rPr>
      <t>01</t>
    </r>
    <r>
      <rPr>
        <sz val="10"/>
        <rFont val="宋体"/>
        <charset val="134"/>
      </rPr>
      <t>能量成像</t>
    </r>
    <r>
      <rPr>
        <sz val="10"/>
        <rFont val="Times New Roman"/>
        <charset val="134"/>
      </rPr>
      <t xml:space="preserve">
11</t>
    </r>
    <r>
      <rPr>
        <sz val="10"/>
        <rFont val="宋体"/>
        <charset val="134"/>
      </rPr>
      <t>薄层扫描</t>
    </r>
    <r>
      <rPr>
        <sz val="10"/>
        <rFont val="Times New Roman"/>
        <charset val="134"/>
      </rPr>
      <t xml:space="preserve">
21</t>
    </r>
    <r>
      <rPr>
        <sz val="10"/>
        <rFont val="宋体"/>
        <charset val="134"/>
      </rPr>
      <t>冠脉钙化积分</t>
    </r>
  </si>
  <si>
    <r>
      <rPr>
        <sz val="10"/>
        <rFont val="Times New Roman"/>
        <charset val="134"/>
      </rPr>
      <t>01</t>
    </r>
    <r>
      <rPr>
        <sz val="10"/>
        <rFont val="宋体"/>
        <charset val="134"/>
      </rPr>
      <t>人工智能辅助诊断</t>
    </r>
    <r>
      <rPr>
        <sz val="10"/>
        <rFont val="Times New Roman"/>
        <charset val="134"/>
      </rPr>
      <t xml:space="preserve">
11</t>
    </r>
    <r>
      <rPr>
        <sz val="10"/>
        <rFont val="宋体"/>
        <charset val="134"/>
      </rPr>
      <t>口腔颌面锥形束</t>
    </r>
    <r>
      <rPr>
        <sz val="10"/>
        <rFont val="Times New Roman"/>
        <charset val="134"/>
      </rPr>
      <t>CT</t>
    </r>
    <r>
      <rPr>
        <sz val="10"/>
        <rFont val="宋体"/>
        <charset val="134"/>
      </rPr>
      <t>（</t>
    </r>
    <r>
      <rPr>
        <sz val="10"/>
        <rFont val="Times New Roman"/>
        <charset val="134"/>
      </rPr>
      <t>CBCT</t>
    </r>
    <r>
      <rPr>
        <sz val="10"/>
        <rFont val="宋体"/>
        <charset val="134"/>
      </rPr>
      <t>）</t>
    </r>
  </si>
  <si>
    <t>超过三个部位按三个部位收费。</t>
  </si>
  <si>
    <t>超过三个部位按三个部位收费</t>
  </si>
  <si>
    <t>安徽自己增加计价说明。</t>
  </si>
  <si>
    <t>210103016口服法小肠造影96</t>
  </si>
  <si>
    <t>210103013上消化道造影58元210103016口服法小肠造影96元210103017钡灌肠大肠造影96元</t>
  </si>
  <si>
    <t>012301020010001</t>
  </si>
  <si>
    <t>计算机体层成像（CT）平扫-能量成像（加收）</t>
  </si>
  <si>
    <t>通过计算机体层成像（CT）平扫，实现患者检查部位的能量成像及分析。</t>
  </si>
  <si>
    <t>在同一次检查中，无论多少部位仅加收一次。</t>
  </si>
  <si>
    <t>安徽更改原国家项目扩码项的计价单位。安徽删除了原主项目计价说明，分列至具体的扩码项目</t>
  </si>
  <si>
    <t>210103017钡灌肠大肠造影96</t>
  </si>
  <si>
    <t>012301020010011</t>
  </si>
  <si>
    <t>计算机体层成像（CT）平扫-薄层扫描（加收）</t>
  </si>
  <si>
    <t>通过计算机体层成像（CT）平扫，实现患者检查部位的成像及薄层扫描分析。</t>
  </si>
  <si>
    <t>限三维成像；在同一次检查中，无论多少部位仅加收一次。</t>
  </si>
  <si>
    <t>安徽更改原国家项目扩码项的计价单位。安徽自己增加计价说明。</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</si>
  <si>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</si>
  <si>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</si>
  <si>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</si>
  <si>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</si>
  <si>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</si>
  <si>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</si>
  <si>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</si>
  <si>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</si>
  <si>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r>
      <rPr>
        <sz val="10"/>
        <color theme="1"/>
        <rFont val="Times New Roman"/>
        <charset val="134"/>
      </rPr>
      <t xml:space="preserve"> </t>
    </r>
    <r>
      <rPr>
        <sz val="11.5"/>
        <color theme="1"/>
        <rFont val="宋体"/>
        <charset val="134"/>
        <scheme val="minor"/>
      </rPr>
      <t>次</t>
    </r>
  </si>
  <si>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</si>
  <si>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</si>
  <si>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</si>
  <si>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</si>
  <si>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r>
      <rPr>
        <sz val="10"/>
        <rFont val="Times New Roman"/>
        <charset val="134"/>
      </rPr>
      <t>01</t>
    </r>
    <r>
      <rPr>
        <sz val="10"/>
        <rFont val="宋体"/>
        <charset val="134"/>
      </rPr>
      <t>能量成像</t>
    </r>
    <r>
      <rPr>
        <sz val="10"/>
        <rFont val="Times New Roman"/>
        <charset val="134"/>
      </rPr>
      <t xml:space="preserve">
11</t>
    </r>
    <r>
      <rPr>
        <sz val="10"/>
        <rFont val="宋体"/>
        <charset val="134"/>
      </rPr>
      <t>薄层扫描</t>
    </r>
  </si>
  <si>
    <r>
      <rPr>
        <sz val="10"/>
        <rFont val="Times New Roman"/>
        <charset val="134"/>
      </rPr>
      <t>01</t>
    </r>
    <r>
      <rPr>
        <sz val="10"/>
        <rFont val="宋体"/>
        <charset val="134"/>
      </rPr>
      <t>人工智能辅助诊断</t>
    </r>
    <r>
      <rPr>
        <sz val="10"/>
        <rFont val="Times New Roman"/>
        <charset val="134"/>
      </rPr>
      <t xml:space="preserve">
11</t>
    </r>
    <r>
      <rPr>
        <sz val="10"/>
        <rFont val="宋体"/>
        <charset val="134"/>
      </rPr>
      <t>延迟显像</t>
    </r>
  </si>
  <si>
    <t>平扫后立即行增强扫描的，按增强扫描60%收取；超过三个部位按三个部位收费。</t>
  </si>
  <si>
    <r>
      <rPr>
        <sz val="10"/>
        <color theme="1"/>
        <rFont val="宋体"/>
        <charset val="134"/>
      </rPr>
      <t>平扫后立即行增强扫描的，按增强扫描</t>
    </r>
    <r>
      <rPr>
        <sz val="10"/>
        <color theme="1"/>
        <rFont val="Times New Roman"/>
        <charset val="134"/>
      </rPr>
      <t>50%</t>
    </r>
    <r>
      <rPr>
        <sz val="10"/>
        <color theme="1"/>
        <rFont val="宋体"/>
        <charset val="134"/>
      </rPr>
      <t>收取；</t>
    </r>
    <r>
      <rPr>
        <sz val="10"/>
        <color rgb="FF00B050"/>
        <rFont val="宋体"/>
        <charset val="134"/>
      </rPr>
      <t>超过三个部位按三个部位收费。</t>
    </r>
  </si>
  <si>
    <t>安徽自己增加计价说明。（未标绿色，不采纳）</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</si>
  <si>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</si>
  <si>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</si>
  <si>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</si>
  <si>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</si>
  <si>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</si>
  <si>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</si>
  <si>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r>
      <rPr>
        <sz val="10"/>
        <color theme="1"/>
        <rFont val="Times New Roman"/>
        <charset val="134"/>
      </rPr>
      <t>限三维成像；在同一次</t>
    </r>
    <r>
      <rPr>
        <sz val="11.5"/>
        <color rgb="FF000000"/>
        <rFont val="宋体"/>
        <charset val="134"/>
        <scheme val="minor"/>
      </rPr>
      <t>检查中，无论多少部位仅加收一次。</t>
    </r>
  </si>
  <si>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</si>
  <si>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</si>
  <si>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</si>
  <si>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</si>
  <si>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</si>
  <si>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</si>
  <si>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</si>
  <si>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</si>
  <si>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r>
      <rPr>
        <sz val="10"/>
        <rFont val="Times New Roman"/>
        <charset val="134"/>
      </rPr>
      <t>01</t>
    </r>
    <r>
      <rPr>
        <sz val="10"/>
        <rFont val="宋体"/>
        <charset val="134"/>
      </rPr>
      <t>能量成像</t>
    </r>
  </si>
  <si>
    <t>血管</t>
  </si>
  <si>
    <t>1.超过两根血管按两根血管收费；
2.同一次检查中不可收取CT平扫费用。</t>
  </si>
  <si>
    <r>
      <rPr>
        <sz val="10"/>
        <color theme="1"/>
        <rFont val="宋体"/>
        <charset val="134"/>
      </rPr>
      <t>整合</t>
    </r>
    <r>
      <rPr>
        <sz val="10"/>
        <color theme="1"/>
        <rFont val="Times New Roman"/>
        <charset val="134"/>
      </rPr>
      <t>-</t>
    </r>
    <r>
      <rPr>
        <sz val="10"/>
        <color theme="1"/>
        <rFont val="宋体"/>
        <charset val="134"/>
      </rPr>
      <t>成本定价</t>
    </r>
  </si>
  <si>
    <r>
      <rPr>
        <b/>
        <sz val="10"/>
        <color rgb="FF92D050"/>
        <rFont val="宋体"/>
        <charset val="134"/>
      </rPr>
      <t>超过两根血管按两根血管收费</t>
    </r>
    <r>
      <rPr>
        <sz val="10"/>
        <color theme="1"/>
        <rFont val="宋体"/>
        <charset val="134"/>
      </rPr>
      <t>，不可收取</t>
    </r>
    <r>
      <rPr>
        <sz val="10"/>
        <color theme="1"/>
        <rFont val="Times New Roman"/>
        <charset val="134"/>
      </rPr>
      <t>CT</t>
    </r>
    <r>
      <rPr>
        <sz val="10"/>
        <color theme="1"/>
        <rFont val="宋体"/>
        <charset val="134"/>
      </rPr>
      <t>平扫费用。</t>
    </r>
  </si>
  <si>
    <t>安徽自己增加计价说明。标绿色字体为采纳内容。</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</si>
  <si>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</si>
  <si>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</si>
  <si>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</si>
  <si>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</si>
  <si>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</si>
  <si>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</si>
  <si>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</si>
  <si>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</si>
  <si>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</si>
  <si>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</si>
  <si>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r>
      <rPr>
        <sz val="10"/>
        <rFont val="Times New Roman"/>
        <charset val="134"/>
      </rPr>
      <t>01</t>
    </r>
    <r>
      <rPr>
        <sz val="10"/>
        <rFont val="宋体"/>
        <charset val="134"/>
      </rPr>
      <t>心电门控</t>
    </r>
  </si>
  <si>
    <t>01人工智能辅助诊断</t>
  </si>
  <si>
    <t>脏器</t>
  </si>
  <si>
    <t>同一次检查中不可收取CT平扫费用。</t>
  </si>
  <si>
    <t>不可收取CT平扫费用。</t>
  </si>
  <si>
    <t>安徽自己增加计价说明。（不采纳）</t>
  </si>
  <si>
    <t>012301020040001</t>
  </si>
  <si>
    <t>计算机体层（CT）灌注成像-心电门控（加收）</t>
  </si>
  <si>
    <t>通过连续CT扫描结合心电门控，对使用对比剂后局部组织血流进行灌注成像及分析。</t>
  </si>
  <si>
    <t>安徽更改原国家项目扩码项的计价单位。</t>
  </si>
  <si>
    <t>012301020040100</t>
  </si>
  <si>
    <t>计算机体层（CT）灌注成像-人工智能辅助诊断（扩展）</t>
  </si>
  <si>
    <t>012301030010000</t>
  </si>
  <si>
    <t>磁共振（MR）平扫</t>
  </si>
  <si>
    <t>通过磁共振平扫，实现患者检查部位的成像及分析。</t>
  </si>
  <si>
    <r>
      <rPr>
        <sz val="10"/>
        <rFont val="Times New Roman"/>
        <charset val="134"/>
      </rPr>
      <t>01</t>
    </r>
    <r>
      <rPr>
        <sz val="10"/>
        <rFont val="宋体"/>
        <charset val="134"/>
      </rPr>
      <t>特殊方式成像</t>
    </r>
    <r>
      <rPr>
        <sz val="10"/>
        <rFont val="Times New Roman"/>
        <charset val="134"/>
      </rPr>
      <t xml:space="preserve">
11</t>
    </r>
    <r>
      <rPr>
        <sz val="10"/>
        <rFont val="宋体"/>
        <charset val="134"/>
      </rPr>
      <t>复杂成像</t>
    </r>
    <r>
      <rPr>
        <sz val="10"/>
        <rFont val="Times New Roman"/>
        <charset val="134"/>
      </rPr>
      <t xml:space="preserve">
21</t>
    </r>
    <r>
      <rPr>
        <sz val="10"/>
        <rFont val="宋体"/>
        <charset val="134"/>
      </rPr>
      <t>呼吸门控</t>
    </r>
  </si>
  <si>
    <t>复杂成像指对心脏、胎儿进行磁共振平扫成像。</t>
  </si>
  <si>
    <t>删除了原计价说明，分列至具体的扩码项目。</t>
  </si>
  <si>
    <t>012301030010001</t>
  </si>
  <si>
    <t>磁共振（MR）平扫-特殊方式成像（加收）</t>
  </si>
  <si>
    <t>通过磁共振平扫，实现患者检查部位的特殊方式成像及分析。</t>
  </si>
  <si>
    <t>项</t>
  </si>
  <si>
    <t>无论多少部位，使用同一成像方式仅加收一次，不同成像方式可累计收费。</t>
  </si>
  <si>
    <r>
      <rPr>
        <sz val="10"/>
        <color theme="1"/>
        <rFont val="Times New Roman"/>
        <charset val="134"/>
      </rPr>
      <t>无论多少部位，使用同一成像方式仅加收一次，</t>
    </r>
    <r>
      <rPr>
        <sz val="11.5"/>
        <color theme="1"/>
        <rFont val="宋体"/>
        <charset val="134"/>
        <scheme val="minor"/>
      </rPr>
      <t>不同成像方式可累计收费。</t>
    </r>
  </si>
  <si>
    <t>012301030010011</t>
  </si>
  <si>
    <t>磁共振（MR）平扫-复杂成像（加收）</t>
  </si>
  <si>
    <t>通过磁共振平扫，实现患者检查部位的复杂成像及分析。</t>
  </si>
  <si>
    <t>安徽更改原国家项目扩码项的计价单位。将原主项目计价说明，分列至具体的扩码项目</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</si>
  <si>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</si>
  <si>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</si>
  <si>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</si>
  <si>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</si>
  <si>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</si>
  <si>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</si>
  <si>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</si>
  <si>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</si>
  <si>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</si>
  <si>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r>
      <rPr>
        <sz val="10"/>
        <rFont val="Times New Roman"/>
        <charset val="134"/>
      </rPr>
      <t>01</t>
    </r>
    <r>
      <rPr>
        <sz val="10"/>
        <rFont val="宋体"/>
        <charset val="134"/>
      </rPr>
      <t>特殊方式成像</t>
    </r>
    <r>
      <rPr>
        <sz val="10"/>
        <rFont val="Times New Roman"/>
        <charset val="134"/>
      </rPr>
      <t xml:space="preserve">
11</t>
    </r>
    <r>
      <rPr>
        <sz val="10"/>
        <rFont val="宋体"/>
        <charset val="134"/>
      </rPr>
      <t>心脏</t>
    </r>
    <r>
      <rPr>
        <sz val="10"/>
        <rFont val="Times New Roman"/>
        <charset val="134"/>
      </rPr>
      <t xml:space="preserve">
21</t>
    </r>
    <r>
      <rPr>
        <sz val="10"/>
        <rFont val="宋体"/>
        <charset val="134"/>
      </rPr>
      <t>呼吸门控</t>
    </r>
  </si>
  <si>
    <t>1.同一部位平扫后立即行增强扫描的，增强扫描按60%收取；
2.超过三个部位按三个部位收费。</t>
  </si>
  <si>
    <r>
      <rPr>
        <sz val="10"/>
        <color theme="1"/>
        <rFont val="宋体"/>
        <charset val="134"/>
      </rPr>
      <t>平扫后立即行增强扫描的，按增强扫描</t>
    </r>
    <r>
      <rPr>
        <sz val="10"/>
        <color theme="1"/>
        <rFont val="Times New Roman"/>
        <charset val="134"/>
      </rPr>
      <t>50%</t>
    </r>
    <r>
      <rPr>
        <sz val="10"/>
        <color theme="1"/>
        <rFont val="宋体"/>
        <charset val="134"/>
      </rPr>
      <t>收取；</t>
    </r>
    <r>
      <rPr>
        <sz val="10"/>
        <color theme="7"/>
        <rFont val="宋体"/>
        <charset val="134"/>
      </rPr>
      <t>超过三个部位按三个部位收费。</t>
    </r>
  </si>
  <si>
    <t>安徽自己增加计价说明。部分采纳</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</si>
  <si>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</si>
  <si>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</si>
  <si>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</si>
  <si>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</si>
  <si>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</si>
  <si>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</si>
  <si>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</si>
  <si>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</si>
  <si>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</si>
  <si>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</si>
  <si>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</si>
  <si>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</si>
  <si>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</si>
  <si>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</si>
  <si>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r>
      <rPr>
        <sz val="10"/>
        <rFont val="Times New Roman"/>
        <charset val="134"/>
      </rPr>
      <t>01</t>
    </r>
    <r>
      <rPr>
        <sz val="10"/>
        <rFont val="宋体"/>
        <charset val="134"/>
      </rPr>
      <t>高分辨率血管壁成像</t>
    </r>
    <r>
      <rPr>
        <sz val="10"/>
        <rFont val="Times New Roman"/>
        <charset val="134"/>
      </rPr>
      <t xml:space="preserve">
11</t>
    </r>
    <r>
      <rPr>
        <sz val="10"/>
        <rFont val="宋体"/>
        <charset val="134"/>
      </rPr>
      <t>呼吸门控</t>
    </r>
  </si>
  <si>
    <t>超过两根血管按两根血管收费。</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</si>
  <si>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</si>
  <si>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</si>
  <si>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</si>
  <si>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</si>
  <si>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</si>
  <si>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</si>
  <si>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</si>
  <si>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</si>
  <si>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</si>
  <si>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</si>
  <si>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</si>
  <si>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</si>
  <si>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r>
      <rPr>
        <sz val="10"/>
        <rFont val="Times New Roman"/>
        <charset val="134"/>
      </rPr>
      <t>01</t>
    </r>
    <r>
      <rPr>
        <sz val="10"/>
        <rFont val="宋体"/>
        <charset val="134"/>
      </rPr>
      <t>高分辨率血管壁成像</t>
    </r>
    <r>
      <rPr>
        <sz val="10"/>
        <rFont val="Times New Roman"/>
        <charset val="134"/>
      </rPr>
      <t xml:space="preserve">
11</t>
    </r>
    <r>
      <rPr>
        <sz val="10"/>
        <rFont val="宋体"/>
        <charset val="134"/>
      </rPr>
      <t>呼吸门控</t>
    </r>
    <r>
      <rPr>
        <sz val="10"/>
        <rFont val="Times New Roman"/>
        <charset val="134"/>
      </rPr>
      <t xml:space="preserve">
21</t>
    </r>
    <r>
      <rPr>
        <sz val="10"/>
        <rFont val="宋体"/>
        <charset val="134"/>
      </rPr>
      <t>冠状动脉</t>
    </r>
  </si>
  <si>
    <t>1.平扫后立即行增强成像的，增强成像按60%收取；
2.超过两根血管按两根血管收费。</t>
  </si>
  <si>
    <r>
      <rPr>
        <sz val="10"/>
        <color theme="1"/>
        <rFont val="宋体"/>
        <charset val="134"/>
      </rPr>
      <t>平扫后立即行增强扫描的，按增强扫描</t>
    </r>
    <r>
      <rPr>
        <sz val="10"/>
        <color theme="1"/>
        <rFont val="Times New Roman"/>
        <charset val="134"/>
      </rPr>
      <t>50%</t>
    </r>
    <r>
      <rPr>
        <sz val="10"/>
        <color theme="1"/>
        <rFont val="宋体"/>
        <charset val="134"/>
      </rPr>
      <t>收取；</t>
    </r>
    <r>
      <rPr>
        <b/>
        <sz val="10"/>
        <color rgb="FF92D050"/>
        <rFont val="宋体"/>
        <charset val="134"/>
      </rPr>
      <t>超过两根血管按两根血管收费。</t>
    </r>
  </si>
  <si>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</si>
  <si>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</si>
  <si>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</si>
  <si>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</si>
  <si>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</si>
  <si>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</si>
  <si>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</si>
  <si>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</si>
  <si>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</si>
  <si>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</si>
  <si>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</si>
  <si>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</si>
  <si>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</si>
  <si>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</si>
  <si>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</si>
  <si>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r>
      <rPr>
        <sz val="10"/>
        <rFont val="Times New Roman"/>
        <charset val="134"/>
      </rPr>
      <t>01</t>
    </r>
    <r>
      <rPr>
        <sz val="10"/>
        <rFont val="宋体"/>
        <charset val="134"/>
      </rPr>
      <t>呼吸门控</t>
    </r>
  </si>
  <si>
    <r>
      <rPr>
        <sz val="10"/>
        <rFont val="Times New Roman"/>
        <charset val="134"/>
      </rPr>
      <t>01</t>
    </r>
    <r>
      <rPr>
        <sz val="10"/>
        <rFont val="宋体"/>
        <charset val="134"/>
      </rPr>
      <t>人工智能辅助诊断</t>
    </r>
    <r>
      <rPr>
        <sz val="10"/>
        <rFont val="Times New Roman"/>
        <charset val="134"/>
      </rPr>
      <t xml:space="preserve">
11</t>
    </r>
    <r>
      <rPr>
        <sz val="10"/>
        <rFont val="宋体"/>
        <charset val="134"/>
      </rPr>
      <t>磁共振（</t>
    </r>
    <r>
      <rPr>
        <sz val="10"/>
        <rFont val="Times New Roman"/>
        <charset val="134"/>
      </rPr>
      <t>MR</t>
    </r>
    <r>
      <rPr>
        <sz val="10"/>
        <rFont val="宋体"/>
        <charset val="134"/>
      </rPr>
      <t>）动态增强</t>
    </r>
  </si>
  <si>
    <t>1.“非使用对比剂技术”包括但不限于使用氢质子成像、磁共振动态增强成像、氙磁共振成像技术、使用自旋标记技术等；
2.平扫后立即行灌注成像的，灌注成像按60%收费。</t>
  </si>
  <si>
    <t>“非使用对比剂技术”包括但不限于使用氢质子成像、磁共振动态增强成像、氙磁共振成像技术、使用自旋标记技术等。</t>
  </si>
  <si>
    <t xml:space="preserve">新增（我省无映射项目）-成本定价
</t>
  </si>
  <si>
    <r>
      <rPr>
        <sz val="10"/>
        <color theme="1"/>
        <rFont val="Times New Roman"/>
        <charset val="134"/>
      </rPr>
      <t>“</t>
    </r>
    <r>
      <rPr>
        <sz val="10"/>
        <color theme="1"/>
        <rFont val="宋体"/>
        <charset val="134"/>
      </rPr>
      <t>非使用对比剂技术</t>
    </r>
    <r>
      <rPr>
        <sz val="10"/>
        <color theme="1"/>
        <rFont val="Times New Roman"/>
        <charset val="134"/>
      </rPr>
      <t>”</t>
    </r>
    <r>
      <rPr>
        <sz val="10"/>
        <color theme="1"/>
        <rFont val="宋体"/>
        <charset val="134"/>
      </rPr>
      <t>包括但不限于使用氢质子成像、磁共振动态增强成像、氙磁共振成像技术、使用自旋标记技术等。</t>
    </r>
    <r>
      <rPr>
        <sz val="11.5"/>
        <color theme="1"/>
        <rFont val="宋体"/>
        <charset val="134"/>
        <scheme val="minor"/>
      </rPr>
      <t>平扫后立即行灌注成像的，按灌注成像50%收费。</t>
    </r>
  </si>
  <si>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</si>
  <si>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</si>
  <si>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</si>
  <si>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</si>
  <si>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</si>
  <si>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</si>
  <si>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</si>
  <si>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</si>
  <si>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</si>
  <si>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</si>
  <si>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</si>
  <si>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</si>
  <si>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r>
      <rPr>
        <sz val="10"/>
        <rFont val="Times New Roman"/>
        <charset val="134"/>
      </rPr>
      <t>01</t>
    </r>
    <r>
      <rPr>
        <sz val="10"/>
        <rFont val="宋体"/>
        <charset val="134"/>
      </rPr>
      <t>增加体位</t>
    </r>
    <r>
      <rPr>
        <sz val="10"/>
        <rFont val="Times New Roman"/>
        <charset val="134"/>
      </rPr>
      <t xml:space="preserve">
11</t>
    </r>
    <r>
      <rPr>
        <sz val="10"/>
        <rFont val="宋体"/>
        <charset val="134"/>
      </rPr>
      <t>延迟显像</t>
    </r>
  </si>
  <si>
    <t>超过两个部位按全身收费。</t>
  </si>
  <si>
    <t>超过两个部位按全身收费</t>
  </si>
  <si>
    <t>012303010010001</t>
  </si>
  <si>
    <t>放射性核素平面显像（静态）-增加体位（加收）</t>
  </si>
  <si>
    <t>通过增加体位采集体内放射性静态分布图像，提供组织器官的功能信息。</t>
  </si>
  <si>
    <t>体位</t>
  </si>
  <si>
    <t>整合-算术平均计算价格</t>
  </si>
  <si>
    <t>012303010010011</t>
  </si>
  <si>
    <t>放射性核素平面显像（静态）-延迟显像（加收）</t>
  </si>
  <si>
    <t>通过结合延迟显像采集体内放射性静态分布图像，提供组织器官的功能信息。</t>
  </si>
  <si>
    <t>整合-参照放射性核素平面显像（动态）-延迟显像（加收）、放射性核素平面显像（全身）-延迟显像（加收）定价</t>
  </si>
  <si>
    <t>012303010010100</t>
  </si>
  <si>
    <t>放射性核素平面显像（静态）-人工智能辅助诊断（扩展）</t>
  </si>
  <si>
    <t>012303010020000</t>
  </si>
  <si>
    <t>放射性核素平面显像（动态）</t>
  </si>
  <si>
    <t>通过采集体内放射性动态分布图像，提供组织器官的功能信息。</t>
  </si>
  <si>
    <t>两个及以上部位按全身收费。</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</si>
  <si>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</si>
  <si>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</si>
  <si>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</si>
  <si>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</si>
  <si>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</si>
  <si>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</si>
  <si>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</si>
  <si>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</si>
  <si>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</si>
  <si>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</si>
  <si>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</si>
  <si>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</si>
  <si>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</si>
  <si>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</si>
  <si>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</si>
  <si>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</si>
  <si>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</si>
  <si>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</si>
  <si>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</si>
  <si>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012303020010000</t>
  </si>
  <si>
    <t>单光子发射断层显像（SPECT）（部位）</t>
  </si>
  <si>
    <t>通过采集体内放射性静态断层分布图像，提供单个脏器或组织功能信息。</t>
  </si>
  <si>
    <r>
      <rPr>
        <sz val="10"/>
        <rFont val="Times New Roman"/>
        <charset val="134"/>
      </rPr>
      <t>01</t>
    </r>
    <r>
      <rPr>
        <sz val="10"/>
        <rFont val="宋体"/>
        <charset val="134"/>
      </rPr>
      <t>增加脏器</t>
    </r>
    <r>
      <rPr>
        <sz val="10"/>
        <rFont val="Times New Roman"/>
        <charset val="134"/>
      </rPr>
      <t xml:space="preserve">
11</t>
    </r>
    <r>
      <rPr>
        <sz val="10"/>
        <rFont val="宋体"/>
        <charset val="134"/>
      </rPr>
      <t>负荷显像</t>
    </r>
    <r>
      <rPr>
        <sz val="10"/>
        <rFont val="Times New Roman"/>
        <charset val="134"/>
      </rPr>
      <t xml:space="preserve">
21</t>
    </r>
    <r>
      <rPr>
        <sz val="10"/>
        <rFont val="宋体"/>
        <charset val="134"/>
      </rPr>
      <t>单光子发射计算机断层显像</t>
    </r>
    <r>
      <rPr>
        <sz val="10"/>
        <rFont val="Times New Roman"/>
        <charset val="134"/>
      </rPr>
      <t>/</t>
    </r>
    <r>
      <rPr>
        <sz val="10"/>
        <rFont val="宋体"/>
        <charset val="134"/>
      </rPr>
      <t>计算机断层扫描（</t>
    </r>
    <r>
      <rPr>
        <sz val="10"/>
        <rFont val="Times New Roman"/>
        <charset val="134"/>
      </rPr>
      <t>SPECT/CT</t>
    </r>
    <r>
      <rPr>
        <sz val="10"/>
        <rFont val="宋体"/>
        <charset val="134"/>
      </rPr>
      <t>）图像融合</t>
    </r>
  </si>
  <si>
    <t>次指首个脏器，超过两个脏器按全身收费。</t>
  </si>
  <si>
    <t>次指首个脏器，超过两个脏器按全身收费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</si>
  <si>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</si>
  <si>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</si>
  <si>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</si>
  <si>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</si>
  <si>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</si>
  <si>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</si>
  <si>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r>
      <rPr>
        <sz val="10"/>
        <color theme="1"/>
        <rFont val="宋体"/>
        <charset val="134"/>
      </rPr>
      <t>新增（我省无映射项目）</t>
    </r>
    <r>
      <rPr>
        <sz val="10"/>
        <color theme="1"/>
        <rFont val="Times New Roman"/>
        <charset val="134"/>
      </rPr>
      <t>-</t>
    </r>
    <r>
      <rPr>
        <sz val="10"/>
        <color theme="1"/>
        <rFont val="宋体"/>
        <charset val="134"/>
      </rPr>
      <t>成本定价</t>
    </r>
  </si>
  <si>
    <t>新增（我省无映射项目）-根据使用说明定价</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</si>
  <si>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</si>
  <si>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</si>
  <si>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</si>
  <si>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r>
      <rPr>
        <sz val="10"/>
        <rFont val="宋体"/>
        <charset val="134"/>
      </rPr>
      <t>不可收取</t>
    </r>
    <r>
      <rPr>
        <sz val="10"/>
        <rFont val="Times New Roman"/>
        <charset val="134"/>
      </rPr>
      <t>CT</t>
    </r>
    <r>
      <rPr>
        <sz val="10"/>
        <rFont val="宋体"/>
        <charset val="134"/>
      </rPr>
      <t>扫描费用。</t>
    </r>
  </si>
  <si>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</si>
  <si>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</si>
  <si>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</si>
  <si>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</si>
  <si>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</si>
  <si>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</si>
  <si>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r>
      <rPr>
        <sz val="10"/>
        <rFont val="Times New Roman"/>
        <charset val="134"/>
      </rPr>
      <t>01</t>
    </r>
    <r>
      <rPr>
        <sz val="10"/>
        <rFont val="宋体"/>
        <charset val="134"/>
      </rPr>
      <t>负荷显像</t>
    </r>
    <r>
      <rPr>
        <sz val="10"/>
        <rFont val="Times New Roman"/>
        <charset val="134"/>
      </rPr>
      <t xml:space="preserve">
11</t>
    </r>
    <r>
      <rPr>
        <sz val="10"/>
        <rFont val="宋体"/>
        <charset val="134"/>
      </rPr>
      <t>单光子发射计算机断层显像</t>
    </r>
    <r>
      <rPr>
        <sz val="10"/>
        <rFont val="Times New Roman"/>
        <charset val="134"/>
      </rPr>
      <t>/</t>
    </r>
    <r>
      <rPr>
        <sz val="10"/>
        <rFont val="宋体"/>
        <charset val="134"/>
      </rPr>
      <t>计算机断层扫描（</t>
    </r>
    <r>
      <rPr>
        <sz val="10"/>
        <rFont val="Times New Roman"/>
        <charset val="134"/>
      </rPr>
      <t>SPECT/CT</t>
    </r>
    <r>
      <rPr>
        <sz val="10"/>
        <rFont val="宋体"/>
        <charset val="134"/>
      </rPr>
      <t>）图像融合</t>
    </r>
  </si>
  <si>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</si>
  <si>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</si>
  <si>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</si>
  <si>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</si>
  <si>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</si>
  <si>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</si>
  <si>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</si>
  <si>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</si>
  <si>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</si>
  <si>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</si>
  <si>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</si>
  <si>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</si>
  <si>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r>
      <rPr>
        <sz val="10"/>
        <rFont val="Times New Roman"/>
        <charset val="134"/>
      </rPr>
      <t>“</t>
    </r>
    <r>
      <rPr>
        <sz val="10"/>
        <rFont val="宋体"/>
        <charset val="134"/>
      </rPr>
      <t>局部</t>
    </r>
    <r>
      <rPr>
        <sz val="10"/>
        <rFont val="Times New Roman"/>
        <charset val="134"/>
      </rPr>
      <t>”</t>
    </r>
    <r>
      <rPr>
        <sz val="10"/>
        <rFont val="宋体"/>
        <charset val="134"/>
      </rPr>
      <t>指扫描长度</t>
    </r>
    <r>
      <rPr>
        <sz val="10"/>
        <rFont val="Times New Roman"/>
        <charset val="134"/>
      </rPr>
      <t>70cm</t>
    </r>
    <r>
      <rPr>
        <sz val="10"/>
        <rFont val="宋体"/>
        <charset val="134"/>
      </rPr>
      <t>。扫描两个以上部位按全身收费。</t>
    </r>
  </si>
  <si>
    <r>
      <rPr>
        <sz val="10"/>
        <color theme="1"/>
        <rFont val="Times New Roman"/>
        <charset val="134"/>
      </rPr>
      <t>“</t>
    </r>
    <r>
      <rPr>
        <sz val="10"/>
        <color theme="1"/>
        <rFont val="宋体"/>
        <charset val="134"/>
      </rPr>
      <t>局部</t>
    </r>
    <r>
      <rPr>
        <sz val="10"/>
        <color theme="1"/>
        <rFont val="Times New Roman"/>
        <charset val="134"/>
      </rPr>
      <t>”</t>
    </r>
    <r>
      <rPr>
        <sz val="10"/>
        <color theme="1"/>
        <rFont val="宋体"/>
        <charset val="134"/>
      </rPr>
      <t>指扫描长度</t>
    </r>
    <r>
      <rPr>
        <sz val="10"/>
        <color theme="1"/>
        <rFont val="Times New Roman"/>
        <charset val="134"/>
      </rPr>
      <t>70cm</t>
    </r>
    <r>
      <rPr>
        <sz val="10"/>
        <color theme="1"/>
        <rFont val="宋体"/>
        <charset val="134"/>
      </rPr>
      <t>。扫描两个以上部位按全身收费。</t>
    </r>
  </si>
  <si>
    <t>安徽自己增加计价说明：其中“局部”指扫描长度70cm为国家立项使用说明计价说明，扫描两个以上部位按全身收费为安徽自己增加计价说明。</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</si>
  <si>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</si>
  <si>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</si>
  <si>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</si>
  <si>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</si>
  <si>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</si>
  <si>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</si>
  <si>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</si>
  <si>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</si>
  <si>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r>
      <rPr>
        <sz val="10"/>
        <rFont val="Times New Roman"/>
        <charset val="134"/>
      </rPr>
      <t>01</t>
    </r>
    <r>
      <rPr>
        <sz val="10"/>
        <rFont val="宋体"/>
        <charset val="134"/>
      </rPr>
      <t>全身加收</t>
    </r>
  </si>
  <si>
    <t>“躯干”指扫描范围从颅底到大腿中上部。局部和躯干同时扫描按全身收费。</t>
  </si>
  <si>
    <r>
      <rPr>
        <sz val="10"/>
        <color theme="1"/>
        <rFont val="Times New Roman"/>
        <charset val="134"/>
      </rPr>
      <t>“</t>
    </r>
    <r>
      <rPr>
        <sz val="10"/>
        <color theme="1"/>
        <rFont val="宋体"/>
        <charset val="134"/>
      </rPr>
      <t>躯干</t>
    </r>
    <r>
      <rPr>
        <sz val="10"/>
        <color theme="1"/>
        <rFont val="Times New Roman"/>
        <charset val="134"/>
      </rPr>
      <t>”</t>
    </r>
    <r>
      <rPr>
        <sz val="10"/>
        <color theme="1"/>
        <rFont val="宋体"/>
        <charset val="134"/>
      </rPr>
      <t>指扫描范围从颅底到大腿中上部。局部和躯干同时扫描按全身收费。</t>
    </r>
  </si>
  <si>
    <t>安徽自己增加计价说明：其中““躯干”指扫描范围从颅底到大腿中上部”为国家立项使用说明计价说明，局部和躯干同时扫描按全身收费为安徽自己增加计价说明。计价说明修改采纳，计价单位修改不采纳（国家回复意见）</t>
  </si>
  <si>
    <t>012303030020001</t>
  </si>
  <si>
    <t>正电子发射计算机断层显像/计算机断层扫描（PET/CT）（躯干）-全身加收（加收）</t>
  </si>
  <si>
    <t>通过正电子发射计算机断层显像设备与计算机体层扫描设备进行显像，提供全身组织器官的形态结构、代谢和功能信息。</t>
  </si>
  <si>
    <r>
      <rPr>
        <sz val="10"/>
        <rFont val="Times New Roman"/>
        <charset val="134"/>
      </rPr>
      <t>“</t>
    </r>
    <r>
      <rPr>
        <sz val="10"/>
        <rFont val="宋体"/>
        <charset val="134"/>
      </rPr>
      <t>全身</t>
    </r>
    <r>
      <rPr>
        <sz val="10"/>
        <rFont val="Times New Roman"/>
        <charset val="134"/>
      </rPr>
      <t>”</t>
    </r>
    <r>
      <rPr>
        <sz val="10"/>
        <rFont val="宋体"/>
        <charset val="134"/>
      </rPr>
      <t>指扫描范围从头到脚。</t>
    </r>
  </si>
  <si>
    <t>“全身”指扫描范围从头到脚。</t>
  </si>
  <si>
    <t>安徽自己补充增加的国家立项使用说明计价说明。</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</si>
  <si>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</si>
  <si>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</si>
  <si>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</si>
  <si>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</si>
  <si>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</si>
  <si>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</si>
  <si>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</si>
  <si>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</si>
  <si>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r>
      <rPr>
        <sz val="10"/>
        <color theme="1"/>
        <rFont val="Times New Roman"/>
        <charset val="134"/>
      </rPr>
      <t>“</t>
    </r>
    <r>
      <rPr>
        <sz val="10"/>
        <color theme="1"/>
        <rFont val="宋体"/>
        <charset val="134"/>
      </rPr>
      <t>局部</t>
    </r>
    <r>
      <rPr>
        <sz val="10"/>
        <color theme="1"/>
        <rFont val="Times New Roman"/>
        <charset val="134"/>
      </rPr>
      <t>”</t>
    </r>
    <r>
      <rPr>
        <sz val="10"/>
        <color theme="1"/>
        <rFont val="宋体"/>
        <charset val="134"/>
      </rPr>
      <t>指扫描长度</t>
    </r>
    <r>
      <rPr>
        <sz val="10"/>
        <color theme="1"/>
        <rFont val="Times New Roman"/>
        <charset val="134"/>
      </rPr>
      <t>70cm</t>
    </r>
    <r>
      <rPr>
        <sz val="10"/>
        <color theme="1"/>
        <rFont val="宋体"/>
        <charset val="134"/>
      </rPr>
      <t>。扫描两个及以上部位按全身收费。</t>
    </r>
  </si>
  <si>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</si>
  <si>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</si>
  <si>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</si>
  <si>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</si>
  <si>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</si>
  <si>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新增（我省无映射项目）-成本定价，参照安徽修改</t>
  </si>
  <si>
    <t>安徽自己增加计价说明：其中““躯干”指扫描范围从颅底到大腿中上部”为国家立项使用说明计价说明，局部和躯干同时扫描按全身收费为安徽自己增加计价说明。计价说明修改采纳，计价单位修改不采纳（国家回复意见）。</t>
  </si>
  <si>
    <t>012303030040001</t>
  </si>
  <si>
    <t>正电子发射计算机断层显像/磁共振成像（PET/MRI）（躯干）-全身加收（加收）</t>
  </si>
  <si>
    <t>通过正电子发射计算机断层显像设备与磁共振设备进行显像，提供全身组织器官的形态结构、代谢和功能信息。</t>
  </si>
  <si>
    <r>
      <rPr>
        <sz val="10"/>
        <rFont val="Times New Roman"/>
        <charset val="134"/>
      </rPr>
      <t>“</t>
    </r>
    <r>
      <rPr>
        <sz val="10"/>
        <rFont val="宋体"/>
        <charset val="134"/>
      </rPr>
      <t>全身</t>
    </r>
    <r>
      <rPr>
        <sz val="10"/>
        <rFont val="Times New Roman"/>
        <charset val="134"/>
      </rPr>
      <t>”</t>
    </r>
    <r>
      <rPr>
        <sz val="10"/>
        <rFont val="宋体"/>
        <charset val="134"/>
      </rPr>
      <t>指扫描范围从头到脚</t>
    </r>
  </si>
  <si>
    <t>“全身”指扫描范围从头到脚</t>
  </si>
  <si>
    <t>012303030040100</t>
  </si>
  <si>
    <t>正电子发射计算机断层显像/磁共振成像（PET/MRI）（躯干）-人工智能辅助诊断（扩展）</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</si>
  <si>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</si>
  <si>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</si>
  <si>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</si>
  <si>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</si>
  <si>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</si>
  <si>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</si>
  <si>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</si>
  <si>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</si>
  <si>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</si>
  <si>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</si>
  <si>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</si>
  <si>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</si>
  <si>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整合-平移价格（算术平均）</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</si>
  <si>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</si>
  <si>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</si>
  <si>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</si>
  <si>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</si>
  <si>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r>
      <rPr>
        <sz val="10"/>
        <rFont val="Times New Roman"/>
        <charset val="134"/>
      </rPr>
      <t>01</t>
    </r>
    <r>
      <rPr>
        <sz val="10"/>
        <rFont val="宋体"/>
        <charset val="134"/>
      </rPr>
      <t>干预肾图</t>
    </r>
  </si>
  <si>
    <t>012303040040001</t>
  </si>
  <si>
    <t>肾图-干预肾图（加收）</t>
  </si>
  <si>
    <t>通过某种干预手段后核素肾功能扫描，测量肾脏滤过率、排泄功能及血流情况，实现对肾脏功能的综合评估。</t>
  </si>
  <si>
    <r>
      <rPr>
        <sz val="10"/>
        <color theme="1"/>
        <rFont val="宋体"/>
        <charset val="134"/>
      </rPr>
      <t>使用说明：
1. 所定价格属于政府指导价为最高限价，下浮不限；同时，医疗机构、医务人员实施放射检查过程中有关创新改良，“服务产出”与现有项目一致，可采取“现有项目兼容”的方式简化处理，直接按照对应的项目执行即可。
2. “价格构成”，指项目价格应涵盖的各类资源消耗，用于确定计价单元的边界，不应作为临床技术标准理解，不是实际操作方式、路径、步骤、程序的强制性要求。
3. “加收项”，指同一项目以不同方式提供或在不同场景应用时，确有必要制定差异化收费标准而细分的一类子项，包括在原项目价格基础上增加或减少收费的情况，同时涉及多个加收项的，以项目单价为基础计算相应的加/减收水平后，据实收费。
4. “扩展项”，指同一项目下以不同方式提供或在不同场景应用时，只扩展价格项目适用范围、不额外加价的一类子项，子项的价格按主项目执行。
5. “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
6. “X线造影成像”“计算机体层成像（CT）平扫”“计算机体层成像（CT）增强扫描”中的“部位”，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7. “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8. “计算机体层（CT）造影成像（血管）”中的“血管”，指颅内动脉、颅内静脉、冠状动脉、肺动脉、胸主动脉、腹主动脉、颈动脉、颈静脉、上肢动脉、下肢动脉、下肢静脉、肺静脉、上腔静脉、下腔静脉、门脉系统。
9. “磁共振（MR）成像（血管）”中的“血管”，指头颅动脉、头颅静脉、肺动脉、颈动脉、颈静脉、胸主动脉、腹主动脉、上肢动脉、下肢动脉、下腔静脉。
10.“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11.“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t>
    </r>
    <r>
      <rPr>
        <sz val="10"/>
        <color rgb="FFFF0000"/>
        <rFont val="宋体"/>
        <charset val="134"/>
      </rPr>
      <t xml:space="preserve">
</t>
    </r>
    <r>
      <rPr>
        <sz val="10"/>
        <rFont val="宋体"/>
        <charset val="134"/>
      </rPr>
      <t>12.“薄层扫描”，指通过计算机体层成像（CT）扫描，获取标称层厚&lt;2mm的图像。</t>
    </r>
    <r>
      <rPr>
        <sz val="10"/>
        <color theme="1"/>
        <rFont val="宋体"/>
        <charset val="134"/>
      </rPr>
      <t xml:space="preserve">
13.“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加收。
14.“放射性核素平面显像”“正电子发射计算机断层显像/计算机断层扫描（PET/CT）”和“正电子发射计算机断层显像/磁共振成像（PET/MRI）”中的“部位”，指头颅、颈部、胸部、腹部（肝、胆、脾、胰、双肾、胃部、肠道）、盆腔、泌尿系、四肢、其他未列部位。
15.“计算机体层（CT）灌注成像”“磁共振（MR）灌注成像”和“单光子发射断层显像（SPECT）”中的“脏器”，指脑、唾液腺、甲状腺（含甲状旁腺）、食管、肺、心脏、肝脏、胆囊、胰腺、脾脏、肾脏、肾上腺、胃、肠道、膀胱输尿管、前列腺、子宫及附件、睾丸。
16.“正电子发射计算机断层显像/计算机断层扫描（PET/CT）”和“正电子发射计算机断层显像/磁共振成像（PET/MRI）”中的“局部”指扫描长度70CM，“躯干”指扫描范围从颅底到大腿中上部，“全身”指扫描范围从头到脚。
17.“对比剂”中的药品类对比剂按零差率销售。
18.公立医疗机构开展相关放射检查须提供符合要求的“数字影像处理和上传存储服务”并执行现行放射检查项目价格，对于不能提供符合要求的“数字影像处理和上传存储服务”的，执行的相关放射检查项目价格减收5元。
19.允许公立医疗机构在患者自愿选择基础上，若提供“数字胶片云储存服务”，可不再提供实体胶片。医疗机构在常规提供影像资料后，如需额外提供影像资料，可收取相应费用。
20.核医学相关检查项目均不含放射性药品费用。
21.“单光子发射断层显像（SPECT）”以外“负荷显像”按2次计费。
22.涉及“包括……”“……等”的，属于开放型表述，所指对象不仅局限于表述中列明的事项，也包括未列明的同类事项。
23.医疗机构应将影像资料上传至本地医保系统。
24.“人工智能辅助诊断”是指应用人工智能技术辅助进行的放射检查诊断，不得与主项目同时收费。</t>
    </r>
  </si>
</sst>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176" formatCode="_ * #,##0_ ;_ * \-#,##0_ ;_ * &quot;-&quot;??_ ;_ @_ "/>
    <numFmt numFmtId="177" formatCode="0_ "/>
    <numFmt numFmtId="41" formatCode="_ * #,##0_ ;_ * \-#,##0_ ;_ * &quot;-&quot;_ ;_ @_ "/>
  </numFmts>
  <fonts count="47">
    <font>
      <sz val="11"/>
      <color theme="1"/>
      <name val="宋体"/>
      <charset val="134"/>
      <scheme val="minor"/>
    </font>
    <font>
      <sz val="11"/>
      <color theme="1"/>
      <name val="黑体"/>
      <charset val="134"/>
    </font>
    <font>
      <sz val="10"/>
      <color theme="1"/>
      <name val="宋体"/>
      <charset val="134"/>
      <scheme val="minor"/>
    </font>
    <font>
      <sz val="18"/>
      <color theme="1"/>
      <name val="黑体"/>
      <charset val="134"/>
    </font>
    <font>
      <sz val="16"/>
      <color theme="1"/>
      <name val="方正小标宋简体"/>
      <charset val="134"/>
    </font>
    <font>
      <sz val="10"/>
      <color theme="1"/>
      <name val="Times New Roman"/>
      <charset val="134"/>
    </font>
    <font>
      <sz val="10"/>
      <name val="Times New Roman"/>
      <charset val="134"/>
    </font>
    <font>
      <sz val="10"/>
      <name val="宋体"/>
      <charset val="134"/>
    </font>
    <font>
      <sz val="10"/>
      <name val="宋体-简"/>
      <charset val="134"/>
    </font>
    <font>
      <b/>
      <sz val="10"/>
      <name val="Times New Roman"/>
      <charset val="134"/>
    </font>
    <font>
      <b/>
      <sz val="9"/>
      <color theme="1"/>
      <name val="宋体"/>
      <charset val="134"/>
      <scheme val="minor"/>
    </font>
    <font>
      <sz val="10"/>
      <color rgb="FF000000"/>
      <name val="宋体"/>
      <charset val="204"/>
    </font>
    <font>
      <strike/>
      <sz val="10"/>
      <name val="Times New Roman"/>
      <charset val="134"/>
    </font>
    <font>
      <sz val="10"/>
      <name val="宋体"/>
      <charset val="134"/>
      <scheme val="minor"/>
    </font>
    <font>
      <strike/>
      <sz val="10"/>
      <name val="宋体"/>
      <charset val="134"/>
      <scheme val="minor"/>
    </font>
    <font>
      <sz val="11.5"/>
      <name val="宋体"/>
      <charset val="134"/>
      <scheme val="minor"/>
    </font>
    <font>
      <sz val="10"/>
      <color theme="1"/>
      <name val="宋体"/>
      <charset val="134"/>
    </font>
    <font>
      <b/>
      <sz val="28"/>
      <name val="宋体"/>
      <charset val="134"/>
      <scheme val="minor"/>
    </font>
    <font>
      <b/>
      <sz val="10"/>
      <color rgb="FF92D050"/>
      <name val="宋体"/>
      <charset val="134"/>
    </font>
    <font>
      <sz val="10"/>
      <color theme="1"/>
      <name val="黑体"/>
      <charset val="134"/>
    </font>
    <font>
      <sz val="10"/>
      <color rgb="FFFF0000"/>
      <name val="宋体"/>
      <charset val="134"/>
      <scheme val="minor"/>
    </font>
    <font>
      <sz val="20"/>
      <name val="Times New Roman"/>
      <charset val="134"/>
    </font>
    <font>
      <sz val="11"/>
      <color rgb="FFFA7D0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b/>
      <sz val="11"/>
      <color rgb="FFFFFFFF"/>
      <name val="宋体"/>
      <charset val="0"/>
      <scheme val="minor"/>
    </font>
    <font>
      <b/>
      <sz val="11"/>
      <color theme="1"/>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sz val="11"/>
      <color rgb="FF9C0006"/>
      <name val="宋体"/>
      <charset val="0"/>
      <scheme val="minor"/>
    </font>
    <font>
      <sz val="11"/>
      <color rgb="FF9C6500"/>
      <name val="宋体"/>
      <charset val="0"/>
      <scheme val="minor"/>
    </font>
    <font>
      <b/>
      <sz val="11"/>
      <color rgb="FFFA7D00"/>
      <name val="宋体"/>
      <charset val="0"/>
      <scheme val="minor"/>
    </font>
    <font>
      <i/>
      <sz val="11"/>
      <color rgb="FF7F7F7F"/>
      <name val="宋体"/>
      <charset val="0"/>
      <scheme val="minor"/>
    </font>
    <font>
      <b/>
      <sz val="11"/>
      <color rgb="FF3F3F3F"/>
      <name val="宋体"/>
      <charset val="0"/>
      <scheme val="minor"/>
    </font>
    <font>
      <sz val="11"/>
      <color rgb="FF0061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8"/>
      <color indexed="8"/>
      <name val="Times New Roman"/>
      <charset val="134"/>
    </font>
    <font>
      <sz val="11.5"/>
      <color theme="1"/>
      <name val="宋体"/>
      <charset val="134"/>
      <scheme val="minor"/>
    </font>
    <font>
      <sz val="10"/>
      <color rgb="FF00B050"/>
      <name val="宋体"/>
      <charset val="134"/>
    </font>
    <font>
      <sz val="11.5"/>
      <color rgb="FF000000"/>
      <name val="宋体"/>
      <charset val="134"/>
      <scheme val="minor"/>
    </font>
    <font>
      <sz val="10"/>
      <color theme="7"/>
      <name val="宋体"/>
      <charset val="134"/>
    </font>
    <font>
      <sz val="10"/>
      <color rgb="FFFF0000"/>
      <name val="宋体"/>
      <charset val="134"/>
    </font>
  </fonts>
  <fills count="36">
    <fill>
      <patternFill patternType="none"/>
    </fill>
    <fill>
      <patternFill patternType="gray125"/>
    </fill>
    <fill>
      <patternFill patternType="solid">
        <fgColor theme="4" tint="0.4"/>
        <bgColor indexed="64"/>
      </patternFill>
    </fill>
    <fill>
      <patternFill patternType="solid">
        <fgColor rgb="FFEAF3B0"/>
        <bgColor indexed="64"/>
      </patternFill>
    </fill>
    <fill>
      <patternFill patternType="solid">
        <fgColor rgb="FFFFFF00"/>
        <bgColor indexed="64"/>
      </patternFill>
    </fill>
    <fill>
      <patternFill patternType="solid">
        <fgColor theme="7" tint="0.799981688894314"/>
        <bgColor indexed="64"/>
      </patternFill>
    </fill>
    <fill>
      <patternFill patternType="solid">
        <fgColor theme="9"/>
        <bgColor indexed="64"/>
      </patternFill>
    </fill>
    <fill>
      <patternFill patternType="solid">
        <fgColor rgb="FFFFFFCC"/>
        <bgColor indexed="64"/>
      </patternFill>
    </fill>
    <fill>
      <patternFill patternType="solid">
        <fgColor rgb="FFA5A5A5"/>
        <bgColor indexed="64"/>
      </patternFill>
    </fill>
    <fill>
      <patternFill patternType="solid">
        <fgColor theme="9"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rgb="FFF2F2F2"/>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24" fillId="35" borderId="0" applyNumberFormat="0" applyBorder="0" applyAlignment="0" applyProtection="0">
      <alignment vertical="center"/>
    </xf>
    <xf numFmtId="0" fontId="23" fillId="5" borderId="0" applyNumberFormat="0" applyBorder="0" applyAlignment="0" applyProtection="0">
      <alignment vertical="center"/>
    </xf>
    <xf numFmtId="0" fontId="24" fillId="26" borderId="0" applyNumberFormat="0" applyBorder="0" applyAlignment="0" applyProtection="0">
      <alignment vertical="center"/>
    </xf>
    <xf numFmtId="0" fontId="38" fillId="30" borderId="14" applyNumberFormat="0" applyAlignment="0" applyProtection="0">
      <alignment vertical="center"/>
    </xf>
    <xf numFmtId="0" fontId="23" fillId="31" borderId="0" applyNumberFormat="0" applyBorder="0" applyAlignment="0" applyProtection="0">
      <alignment vertical="center"/>
    </xf>
    <xf numFmtId="0" fontId="23" fillId="22" borderId="0" applyNumberFormat="0" applyBorder="0" applyAlignment="0" applyProtection="0">
      <alignment vertical="center"/>
    </xf>
    <xf numFmtId="44" fontId="0" fillId="0" borderId="0" applyFont="0" applyFill="0" applyBorder="0" applyAlignment="0" applyProtection="0">
      <alignment vertical="center"/>
    </xf>
    <xf numFmtId="0" fontId="24" fillId="33" borderId="0" applyNumberFormat="0" applyBorder="0" applyAlignment="0" applyProtection="0">
      <alignment vertical="center"/>
    </xf>
    <xf numFmtId="9" fontId="0" fillId="0" borderId="0" applyFont="0" applyFill="0" applyBorder="0" applyAlignment="0" applyProtection="0">
      <alignment vertical="center"/>
    </xf>
    <xf numFmtId="0" fontId="24" fillId="28" borderId="0" applyNumberFormat="0" applyBorder="0" applyAlignment="0" applyProtection="0">
      <alignment vertical="center"/>
    </xf>
    <xf numFmtId="0" fontId="24" fillId="24" borderId="0" applyNumberFormat="0" applyBorder="0" applyAlignment="0" applyProtection="0">
      <alignment vertical="center"/>
    </xf>
    <xf numFmtId="0" fontId="24" fillId="20" borderId="0" applyNumberFormat="0" applyBorder="0" applyAlignment="0" applyProtection="0">
      <alignment vertical="center"/>
    </xf>
    <xf numFmtId="0" fontId="24" fillId="11" borderId="0" applyNumberFormat="0" applyBorder="0" applyAlignment="0" applyProtection="0">
      <alignment vertical="center"/>
    </xf>
    <xf numFmtId="0" fontId="24" fillId="27" borderId="0" applyNumberFormat="0" applyBorder="0" applyAlignment="0" applyProtection="0">
      <alignment vertical="center"/>
    </xf>
    <xf numFmtId="0" fontId="34" fillId="25" borderId="14" applyNumberFormat="0" applyAlignment="0" applyProtection="0">
      <alignment vertical="center"/>
    </xf>
    <xf numFmtId="0" fontId="24" fillId="10" borderId="0" applyNumberFormat="0" applyBorder="0" applyAlignment="0" applyProtection="0">
      <alignment vertical="center"/>
    </xf>
    <xf numFmtId="0" fontId="33" fillId="23" borderId="0" applyNumberFormat="0" applyBorder="0" applyAlignment="0" applyProtection="0">
      <alignment vertical="center"/>
    </xf>
    <xf numFmtId="0" fontId="23" fillId="21" borderId="0" applyNumberFormat="0" applyBorder="0" applyAlignment="0" applyProtection="0">
      <alignment vertical="center"/>
    </xf>
    <xf numFmtId="0" fontId="37" fillId="29" borderId="0" applyNumberFormat="0" applyBorder="0" applyAlignment="0" applyProtection="0">
      <alignment vertical="center"/>
    </xf>
    <xf numFmtId="0" fontId="23" fillId="17" borderId="0" applyNumberFormat="0" applyBorder="0" applyAlignment="0" applyProtection="0">
      <alignment vertical="center"/>
    </xf>
    <xf numFmtId="0" fontId="28" fillId="0" borderId="13" applyNumberFormat="0" applyFill="0" applyAlignment="0" applyProtection="0">
      <alignment vertical="center"/>
    </xf>
    <xf numFmtId="0" fontId="32" fillId="19" borderId="0" applyNumberFormat="0" applyBorder="0" applyAlignment="0" applyProtection="0">
      <alignment vertical="center"/>
    </xf>
    <xf numFmtId="0" fontId="27" fillId="8" borderId="12" applyNumberFormat="0" applyAlignment="0" applyProtection="0">
      <alignment vertical="center"/>
    </xf>
    <xf numFmtId="0" fontId="36" fillId="25" borderId="15" applyNumberFormat="0" applyAlignment="0" applyProtection="0">
      <alignment vertical="center"/>
    </xf>
    <xf numFmtId="0" fontId="30" fillId="0" borderId="11" applyNumberFormat="0" applyFill="0" applyAlignment="0" applyProtection="0">
      <alignment vertical="center"/>
    </xf>
    <xf numFmtId="0" fontId="35" fillId="0" borderId="0" applyNumberFormat="0" applyFill="0" applyBorder="0" applyAlignment="0" applyProtection="0">
      <alignment vertical="center"/>
    </xf>
    <xf numFmtId="0" fontId="23" fillId="16" borderId="0" applyNumberFormat="0" applyBorder="0" applyAlignment="0" applyProtection="0">
      <alignment vertical="center"/>
    </xf>
    <xf numFmtId="0" fontId="25" fillId="0" borderId="0" applyNumberFormat="0" applyFill="0" applyBorder="0" applyAlignment="0" applyProtection="0">
      <alignment vertical="center"/>
    </xf>
    <xf numFmtId="42" fontId="0" fillId="0" borderId="0" applyFont="0" applyFill="0" applyBorder="0" applyAlignment="0" applyProtection="0">
      <alignment vertical="center"/>
    </xf>
    <xf numFmtId="0" fontId="23" fillId="34" borderId="0" applyNumberFormat="0" applyBorder="0" applyAlignment="0" applyProtection="0">
      <alignment vertical="center"/>
    </xf>
    <xf numFmtId="43"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14" borderId="0" applyNumberFormat="0" applyBorder="0" applyAlignment="0" applyProtection="0">
      <alignment vertical="center"/>
    </xf>
    <xf numFmtId="0" fontId="29" fillId="0" borderId="0" applyNumberFormat="0" applyFill="0" applyBorder="0" applyAlignment="0" applyProtection="0">
      <alignment vertical="center"/>
    </xf>
    <xf numFmtId="0" fontId="24" fillId="12" borderId="0" applyNumberFormat="0" applyBorder="0" applyAlignment="0" applyProtection="0">
      <alignment vertical="center"/>
    </xf>
    <xf numFmtId="0" fontId="0" fillId="7" borderId="9" applyNumberFormat="0" applyFont="0" applyAlignment="0" applyProtection="0">
      <alignment vertical="center"/>
    </xf>
    <xf numFmtId="0" fontId="23" fillId="9" borderId="0" applyNumberFormat="0" applyBorder="0" applyAlignment="0" applyProtection="0">
      <alignment vertical="center"/>
    </xf>
    <xf numFmtId="0" fontId="24" fillId="15" borderId="0" applyNumberFormat="0" applyBorder="0" applyAlignment="0" applyProtection="0">
      <alignment vertical="center"/>
    </xf>
    <xf numFmtId="0" fontId="23" fillId="32" borderId="0" applyNumberFormat="0" applyBorder="0" applyAlignment="0" applyProtection="0">
      <alignment vertical="center"/>
    </xf>
    <xf numFmtId="0" fontId="39" fillId="0" borderId="0" applyNumberFormat="0" applyFill="0" applyBorder="0" applyAlignment="0" applyProtection="0">
      <alignment vertical="center"/>
    </xf>
    <xf numFmtId="41" fontId="0" fillId="0" borderId="0" applyFont="0" applyFill="0" applyBorder="0" applyAlignment="0" applyProtection="0">
      <alignment vertical="center"/>
    </xf>
    <xf numFmtId="0" fontId="26" fillId="0" borderId="11" applyNumberFormat="0" applyFill="0" applyAlignment="0" applyProtection="0">
      <alignment vertical="center"/>
    </xf>
    <xf numFmtId="0" fontId="23" fillId="13" borderId="0" applyNumberFormat="0" applyBorder="0" applyAlignment="0" applyProtection="0">
      <alignment vertical="center"/>
    </xf>
    <xf numFmtId="0" fontId="25" fillId="0" borderId="10" applyNumberFormat="0" applyFill="0" applyAlignment="0" applyProtection="0">
      <alignment vertical="center"/>
    </xf>
    <xf numFmtId="0" fontId="24" fillId="6" borderId="0" applyNumberFormat="0" applyBorder="0" applyAlignment="0" applyProtection="0">
      <alignment vertical="center"/>
    </xf>
    <xf numFmtId="0" fontId="23" fillId="18" borderId="0" applyNumberFormat="0" applyBorder="0" applyAlignment="0" applyProtection="0">
      <alignment vertical="center"/>
    </xf>
    <xf numFmtId="0" fontId="22" fillId="0" borderId="8" applyNumberFormat="0" applyFill="0" applyAlignment="0" applyProtection="0">
      <alignment vertical="center"/>
    </xf>
  </cellStyleXfs>
  <cellXfs count="135">
    <xf numFmtId="0" fontId="0" fillId="0" borderId="0" xfId="0">
      <alignment vertical="center"/>
    </xf>
    <xf numFmtId="0" fontId="0" fillId="0" borderId="0" xfId="0" applyFill="1" applyAlignment="1">
      <alignment vertical="center" wrapText="1"/>
    </xf>
    <xf numFmtId="0" fontId="0" fillId="0" borderId="0" xfId="0" applyFill="1" applyBorder="1" applyAlignment="1">
      <alignment vertical="center" wrapText="1"/>
    </xf>
    <xf numFmtId="0" fontId="1" fillId="0" borderId="0" xfId="0" applyFont="1" applyFill="1" applyBorder="1" applyAlignment="1">
      <alignment horizontal="center" vertical="center" wrapText="1"/>
    </xf>
    <xf numFmtId="0" fontId="0" fillId="0" borderId="0" xfId="0" applyFill="1" applyBorder="1" applyAlignment="1">
      <alignment vertical="center"/>
    </xf>
    <xf numFmtId="0" fontId="0" fillId="2" borderId="0" xfId="0" applyFill="1" applyBorder="1" applyAlignment="1">
      <alignment horizontal="left" vertical="center"/>
    </xf>
    <xf numFmtId="0" fontId="0" fillId="0" borderId="0" xfId="0" applyFill="1" applyBorder="1" applyAlignment="1">
      <alignment vertical="center"/>
    </xf>
    <xf numFmtId="0" fontId="0" fillId="3" borderId="0" xfId="0" applyFill="1" applyBorder="1" applyAlignment="1">
      <alignment vertical="center"/>
    </xf>
    <xf numFmtId="0" fontId="0" fillId="4" borderId="0" xfId="0" applyFill="1" applyBorder="1" applyAlignment="1">
      <alignment vertical="center"/>
    </xf>
    <xf numFmtId="0" fontId="0" fillId="3" borderId="0" xfId="0" applyFill="1" applyBorder="1" applyAlignment="1">
      <alignment horizontal="left" vertical="center" wrapText="1"/>
    </xf>
    <xf numFmtId="0" fontId="0" fillId="0" borderId="0" xfId="0" applyNumberForma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wrapText="1"/>
    </xf>
    <xf numFmtId="0" fontId="2" fillId="0" borderId="0" xfId="0" applyFont="1" applyFill="1" applyAlignment="1">
      <alignment horizontal="left" vertical="center" wrapText="1"/>
    </xf>
    <xf numFmtId="0" fontId="1"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left" vertical="center"/>
    </xf>
    <xf numFmtId="0" fontId="9" fillId="0" borderId="1" xfId="0" applyFont="1" applyFill="1" applyBorder="1" applyAlignment="1">
      <alignment horizontal="left" vertical="center" wrapText="1"/>
    </xf>
    <xf numFmtId="0" fontId="0" fillId="2" borderId="0" xfId="0" applyFill="1" applyBorder="1" applyAlignment="1">
      <alignment horizontal="left" vertical="center" wrapText="1"/>
    </xf>
    <xf numFmtId="0" fontId="0" fillId="0" borderId="0" xfId="0" applyFill="1" applyBorder="1" applyAlignment="1">
      <alignment vertical="center" wrapText="1"/>
    </xf>
    <xf numFmtId="0" fontId="4" fillId="2"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2" fillId="0" borderId="0" xfId="0" applyFont="1" applyFill="1" applyAlignment="1">
      <alignment horizontal="left" vertical="center" wrapText="1"/>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177" fontId="5" fillId="0" borderId="1" xfId="0" applyNumberFormat="1" applyFont="1" applyFill="1" applyBorder="1" applyAlignment="1">
      <alignment horizontal="left" vertical="center" wrapText="1"/>
    </xf>
    <xf numFmtId="177" fontId="5" fillId="0" borderId="2" xfId="0" applyNumberFormat="1" applyFont="1" applyFill="1" applyBorder="1" applyAlignment="1">
      <alignment horizontal="center" vertical="center"/>
    </xf>
    <xf numFmtId="9" fontId="11" fillId="0" borderId="1" xfId="9"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176" fontId="1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1" xfId="0" applyNumberFormat="1" applyFont="1" applyFill="1" applyBorder="1" applyAlignment="1" applyProtection="1">
      <alignment horizontal="center" vertical="center" wrapText="1"/>
    </xf>
    <xf numFmtId="177" fontId="7" fillId="0" borderId="1" xfId="0" applyNumberFormat="1" applyFont="1" applyFill="1" applyBorder="1" applyAlignment="1">
      <alignment horizontal="left" vertical="center" wrapText="1"/>
    </xf>
    <xf numFmtId="0" fontId="8" fillId="0" borderId="1" xfId="0" applyFont="1" applyFill="1" applyBorder="1" applyAlignment="1">
      <alignment vertical="center" wrapText="1"/>
    </xf>
    <xf numFmtId="0" fontId="5" fillId="0" borderId="1" xfId="0"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4" fillId="0" borderId="1" xfId="0" applyFont="1" applyFill="1" applyBorder="1" applyAlignment="1">
      <alignment horizontal="justify" vertical="center"/>
    </xf>
    <xf numFmtId="0" fontId="15" fillId="0" borderId="1" xfId="0" applyFont="1" applyFill="1" applyBorder="1" applyAlignment="1">
      <alignment horizontal="justify" vertical="center"/>
    </xf>
    <xf numFmtId="0" fontId="13" fillId="0" borderId="0" xfId="0" applyFont="1" applyFill="1" applyAlignment="1">
      <alignment horizontal="justify" vertical="center"/>
    </xf>
    <xf numFmtId="0" fontId="10" fillId="0" borderId="0" xfId="0" applyFont="1" applyFill="1" applyBorder="1" applyAlignment="1">
      <alignment vertical="center" wrapText="1"/>
    </xf>
    <xf numFmtId="0" fontId="1" fillId="0" borderId="7"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77" fontId="16"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0" fillId="3" borderId="0" xfId="0" applyFill="1" applyBorder="1" applyAlignment="1">
      <alignment vertical="center" wrapText="1"/>
    </xf>
    <xf numFmtId="0" fontId="17" fillId="3" borderId="0" xfId="0" applyFont="1" applyFill="1" applyAlignment="1">
      <alignment horizontal="center" vertical="center" wrapText="1"/>
    </xf>
    <xf numFmtId="0" fontId="17" fillId="4" borderId="0" xfId="0" applyFont="1" applyFill="1" applyAlignment="1">
      <alignment horizontal="center" vertical="center" wrapText="1"/>
    </xf>
    <xf numFmtId="0" fontId="17" fillId="3" borderId="0" xfId="0" applyFont="1" applyFill="1" applyAlignment="1">
      <alignment horizontal="left" vertical="center" wrapText="1"/>
    </xf>
    <xf numFmtId="0" fontId="4" fillId="3" borderId="0" xfId="0" applyFont="1" applyFill="1" applyBorder="1" applyAlignment="1">
      <alignment horizontal="center" vertical="center" wrapText="1"/>
    </xf>
    <xf numFmtId="0" fontId="10" fillId="3" borderId="0" xfId="0" applyFont="1" applyFill="1" applyBorder="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177" fontId="5" fillId="0" borderId="2" xfId="0" applyNumberFormat="1"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0" xfId="0" applyFont="1" applyFill="1" applyBorder="1" applyAlignment="1">
      <alignment horizontal="center" vertical="center" wrapText="1"/>
    </xf>
    <xf numFmtId="177" fontId="5" fillId="0" borderId="0" xfId="0" applyNumberFormat="1" applyFont="1" applyFill="1" applyBorder="1" applyAlignment="1">
      <alignment horizontal="left" vertical="center" wrapText="1"/>
    </xf>
    <xf numFmtId="9" fontId="5" fillId="0" borderId="1" xfId="0" applyNumberFormat="1" applyFont="1" applyFill="1" applyBorder="1" applyAlignment="1">
      <alignment horizontal="left" vertical="center" wrapText="1"/>
    </xf>
    <xf numFmtId="9"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9" fontId="16" fillId="0" borderId="1" xfId="0" applyNumberFormat="1" applyFont="1" applyFill="1" applyBorder="1" applyAlignment="1">
      <alignment horizontal="center" vertical="center" wrapText="1"/>
    </xf>
    <xf numFmtId="177" fontId="16" fillId="0" borderId="1" xfId="0" applyNumberFormat="1" applyFont="1" applyFill="1" applyBorder="1" applyAlignment="1">
      <alignment horizontal="left" vertical="center" wrapText="1"/>
    </xf>
    <xf numFmtId="177" fontId="18" fillId="0" borderId="1" xfId="0" applyNumberFormat="1" applyFont="1" applyFill="1" applyBorder="1" applyAlignment="1">
      <alignment horizontal="left" vertical="center" wrapText="1"/>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wrapText="1"/>
    </xf>
    <xf numFmtId="0" fontId="17" fillId="0" borderId="0" xfId="0" applyFont="1" applyFill="1" applyAlignment="1">
      <alignment horizontal="center" vertical="center" wrapText="1"/>
    </xf>
    <xf numFmtId="0" fontId="2" fillId="0" borderId="0" xfId="0" applyFont="1" applyFill="1" applyAlignment="1">
      <alignment vertical="center"/>
    </xf>
    <xf numFmtId="0" fontId="1" fillId="0" borderId="0" xfId="0" applyNumberFormat="1" applyFont="1" applyFill="1" applyAlignment="1">
      <alignment horizontal="center" vertical="center" wrapText="1"/>
    </xf>
    <xf numFmtId="0" fontId="2" fillId="0" borderId="0" xfId="0" applyFont="1" applyFill="1" applyAlignment="1">
      <alignment vertical="center" wrapText="1"/>
    </xf>
    <xf numFmtId="0" fontId="1" fillId="0" borderId="1" xfId="0" applyNumberFormat="1" applyFont="1" applyFill="1" applyBorder="1" applyAlignment="1">
      <alignment horizontal="center" vertical="center" wrapText="1"/>
    </xf>
    <xf numFmtId="0" fontId="2"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16" fillId="0" borderId="0"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16"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13" fillId="0" borderId="0" xfId="0" applyFont="1" applyFill="1" applyBorder="1" applyAlignment="1">
      <alignment vertical="center"/>
    </xf>
    <xf numFmtId="0" fontId="20" fillId="0" borderId="0" xfId="0" applyFont="1" applyFill="1" applyBorder="1" applyAlignment="1">
      <alignment vertical="center"/>
    </xf>
    <xf numFmtId="0" fontId="20" fillId="0" borderId="0" xfId="0" applyFont="1" applyFill="1" applyBorder="1" applyAlignment="1">
      <alignment vertical="center" wrapText="1"/>
    </xf>
    <xf numFmtId="0" fontId="13" fillId="0" borderId="0" xfId="0" applyFont="1" applyFill="1" applyBorder="1" applyAlignment="1">
      <alignment vertical="center" wrapText="1"/>
    </xf>
    <xf numFmtId="0" fontId="0" fillId="0" borderId="0" xfId="0" applyFill="1" applyAlignment="1">
      <alignment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16" fillId="0" borderId="6" xfId="0" applyFont="1" applyFill="1" applyBorder="1" applyAlignment="1">
      <alignment horizontal="left" vertical="center" wrapText="1"/>
    </xf>
    <xf numFmtId="0" fontId="16" fillId="0" borderId="0" xfId="0" applyFont="1" applyFill="1" applyAlignment="1">
      <alignment horizontal="left" vertical="center" wrapText="1"/>
    </xf>
    <xf numFmtId="0" fontId="6" fillId="0" borderId="1" xfId="0" applyFont="1" applyFill="1" applyBorder="1" applyAlignment="1">
      <alignment horizontal="left" vertical="center"/>
    </xf>
    <xf numFmtId="0" fontId="6" fillId="0" borderId="2" xfId="0" applyFont="1" applyFill="1" applyBorder="1" applyAlignment="1">
      <alignment vertical="center" wrapText="1"/>
    </xf>
    <xf numFmtId="9" fontId="7"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9" fontId="5" fillId="0" borderId="2" xfId="0" applyNumberFormat="1" applyFont="1" applyFill="1" applyBorder="1" applyAlignment="1" applyProtection="1">
      <alignment horizontal="center" vertical="center" wrapText="1"/>
    </xf>
    <xf numFmtId="0" fontId="16" fillId="0" borderId="1" xfId="0" applyFont="1" applyFill="1" applyBorder="1" applyAlignment="1">
      <alignment vertical="center" wrapText="1"/>
    </xf>
    <xf numFmtId="9" fontId="6" fillId="0" borderId="1" xfId="0" applyNumberFormat="1" applyFont="1" applyFill="1" applyBorder="1" applyAlignment="1">
      <alignment horizontal="center" vertical="center" wrapText="1"/>
    </xf>
    <xf numFmtId="9" fontId="16" fillId="0" borderId="2" xfId="0" applyNumberFormat="1" applyFont="1" applyFill="1" applyBorder="1" applyAlignment="1">
      <alignment horizontal="center" vertical="center" wrapText="1"/>
    </xf>
    <xf numFmtId="0" fontId="16" fillId="0" borderId="1" xfId="0" applyFont="1" applyFill="1" applyBorder="1" applyAlignment="1">
      <alignment vertical="center" wrapText="1"/>
    </xf>
    <xf numFmtId="9" fontId="6" fillId="0" borderId="1" xfId="0" applyNumberFormat="1" applyFont="1" applyFill="1" applyBorder="1" applyAlignment="1">
      <alignment horizontal="center" vertical="center"/>
    </xf>
    <xf numFmtId="9" fontId="6" fillId="0" borderId="1" xfId="0" applyNumberFormat="1"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0" fillId="0" borderId="0" xfId="0" applyFill="1" applyBorder="1" applyAlignment="1">
      <alignment horizontal="left" vertical="center" wrapText="1"/>
    </xf>
    <xf numFmtId="0" fontId="6" fillId="0" borderId="1" xfId="0" applyNumberFormat="1" applyFont="1" applyFill="1" applyBorder="1" applyAlignment="1">
      <alignment horizontal="center" vertical="center"/>
    </xf>
    <xf numFmtId="0" fontId="16" fillId="0" borderId="0" xfId="0" applyNumberFormat="1" applyFont="1" applyFill="1" applyBorder="1" applyAlignment="1">
      <alignment horizontal="left" vertical="center"/>
    </xf>
    <xf numFmtId="0" fontId="21" fillId="0" borderId="1" xfId="0" applyFont="1" applyFill="1" applyBorder="1" applyAlignment="1">
      <alignment horizontal="center" vertical="center" wrapText="1"/>
    </xf>
    <xf numFmtId="0" fontId="6" fillId="0" borderId="1" xfId="0" applyFont="1" applyFill="1" applyBorder="1" applyAlignment="1" quotePrefix="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18;&#23556;&#26816;&#26597;&#22269;&#23478;&#242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ow r="2">
          <cell r="C2" t="str">
            <v>X线摄影成像</v>
          </cell>
          <cell r="D2" t="str">
            <v>通过X线摄影（含数字化），实现对患者投照部位的定位、X线成像及分析。</v>
          </cell>
          <cell r="E2" t="str">
            <v>所定价格涵盖摆位、摄影、成像、分析、出具报告、数字影像处理与上传存储（含数字方式）等步骤所需的人力资源、设备运转成本消耗与基本物质资源消耗</v>
          </cell>
          <cell r="F2" t="str">
            <v>部位·体位</v>
          </cell>
        </row>
        <row r="3">
          <cell r="C3" t="str">
            <v>X线摄影成像-床旁X线摄影（加收）</v>
          </cell>
          <cell r="D3" t="str">
            <v>通过床旁X线摄影（含数字化），实现对患者投照部位的定位、X线成像及分析。</v>
          </cell>
          <cell r="E3" t="str">
            <v>具体的加收标准（加收率或加收金额）由各地依权限制定。</v>
          </cell>
          <cell r="F3" t="str">
            <v>次</v>
          </cell>
        </row>
        <row r="4">
          <cell r="C4" t="str">
            <v>X线摄影成像-动态X线摄影（加收）</v>
          </cell>
          <cell r="D4" t="str">
            <v>通过动态X线摄影（含数字化），实现对患者投照部位的定位、X线成像及分析。</v>
          </cell>
          <cell r="E4" t="str">
            <v>具体的加收标准（加收率或加收金额）由各地依权限制定。</v>
          </cell>
          <cell r="F4" t="str">
            <v>次</v>
          </cell>
        </row>
        <row r="5">
          <cell r="C5" t="str">
            <v>X线摄影成像-影像拼接成像（加收）</v>
          </cell>
          <cell r="D5" t="str">
            <v>通过X线摄影（含数字化），实现对患者投照部位的定位、X线成像拼接及分析。</v>
          </cell>
          <cell r="E5" t="str">
            <v>具体的加收标准（加收率或加收金额）由各地依权限制定。</v>
          </cell>
          <cell r="F5" t="str">
            <v>次</v>
          </cell>
        </row>
        <row r="6">
          <cell r="C6" t="str">
            <v>X线摄影成像-人工智能辅助诊断（扩展）</v>
          </cell>
          <cell r="D6" t="str">
            <v>通过X线摄影（含数字化），实现对患者投照部位的定位、X线成像及分析。</v>
          </cell>
          <cell r="E6" t="str">
            <v>所定价格涵盖摆位、摄影、成像、分析、出具报告、数字影像处理与上传存储（含数字方式）等步骤所需的人力资源、设备运转成本消耗与基本物质资源消耗</v>
          </cell>
          <cell r="F6" t="str">
            <v>部位·体位</v>
          </cell>
        </row>
        <row r="7">
          <cell r="C7" t="str">
            <v>X线摄影成像-口腔曲面体层成像（扩展）</v>
          </cell>
          <cell r="D7" t="str">
            <v>通过X线摄影（含数字化），实现口腔曲面体层成像。</v>
          </cell>
          <cell r="E7" t="str">
            <v>所定价格涵盖摆位、摄影、成像、分析、出具报告、数字影像处理与上传存储（含数字方式）等步骤所需的人力资源、设备运转成本消耗与基本物质资源消耗</v>
          </cell>
          <cell r="F7" t="str">
            <v>部位·体位</v>
          </cell>
        </row>
        <row r="8">
          <cell r="C8" t="str">
            <v>X线摄影成像（牙片）</v>
          </cell>
          <cell r="D8" t="str">
            <v>通过X线摄影（含数字化），实现对范围牙齿的X线成像及分析。</v>
          </cell>
          <cell r="E8" t="str">
            <v>所定价格涵盖摆位、摄影、成像、分析、出具报告、数字影像处理与上传存储（含数字方式）等步骤所需的人力资源、设备运转成本消耗与基本物质资源消耗</v>
          </cell>
          <cell r="F8" t="str">
            <v>部位</v>
          </cell>
        </row>
        <row r="9">
          <cell r="C9" t="str">
            <v>X线摄影成像（牙片）-人工智能辅助诊断（扩展）</v>
          </cell>
          <cell r="D9" t="str">
            <v>通过X线摄影（含数字化），实现对范围牙齿的X线成像及分析。</v>
          </cell>
          <cell r="E9" t="str">
            <v>所定价格涵盖摆位、摄影、成像、分析、出具报告、数字影像处理与上传存储（含数字方式）等步骤所需的人力资源、设备运转成本消耗与基本物质资源消耗</v>
          </cell>
          <cell r="F9" t="str">
            <v>部位</v>
          </cell>
        </row>
        <row r="10">
          <cell r="C10" t="str">
            <v>X线摄影成像（乳腺）</v>
          </cell>
          <cell r="D10" t="str">
            <v>通过X线摄影（含数字化），实现患者的乳腺X线成像及分析。</v>
          </cell>
          <cell r="E10" t="str">
            <v>所定价格涵盖摆位、摄影、成像、分析、出具报告、数字影像处理与上传存储（含数字方式）等步骤所需的人力资源、设备运转成本消耗与基本物质资源消耗</v>
          </cell>
          <cell r="F10" t="str">
            <v>单侧</v>
          </cell>
        </row>
        <row r="11">
          <cell r="C11" t="str">
            <v>X线摄影成像（乳腺）-人工智能辅助诊断（扩展）</v>
          </cell>
          <cell r="D11" t="str">
            <v>通过X线摄影（含数字化），实现患者的乳腺X线成像及分析。</v>
          </cell>
          <cell r="E11" t="str">
            <v>所定价格涵盖摆位、摄影、成像、分析、出具报告、数字影像处理与上传存储（含数字方式）等步骤所需的人力资源、设备运转成本消耗与基本物质资源消耗</v>
          </cell>
          <cell r="F11" t="str">
            <v>单侧</v>
          </cell>
        </row>
        <row r="12">
          <cell r="C12" t="str">
            <v>X线造影成像</v>
          </cell>
          <cell r="D12" t="str">
            <v>通过X线摄影，对经口服、注射或灌肠方式引入对比剂后的消化道、鼻窦、泪道等各类腔道的形态及功能进行成像及分析（不含穿刺/插管）。</v>
          </cell>
          <cell r="E12" t="str">
            <v>所定价格涵盖摆位、对比剂引入、观察、成像、分析、出具报告、数字影像处理与上传存储（含数字方式）等步骤所需的人力资源、设备运转成本消耗与基本物质资源消耗</v>
          </cell>
          <cell r="F12" t="str">
            <v>次</v>
          </cell>
        </row>
        <row r="13">
          <cell r="C13" t="str">
            <v>X线造影成像-全消化道造影（加收）</v>
          </cell>
          <cell r="D13" t="str">
            <v>通过X线摄影，对经口服、注射或灌肠方式引入对比剂后的全消化道的形态及功能进行成像及分析（不含穿刺/插管）。</v>
          </cell>
          <cell r="E13" t="str">
            <v>具体的加收标准（加收率或加收金额）由各地依权限制定。</v>
          </cell>
          <cell r="F13" t="str">
            <v>次</v>
          </cell>
        </row>
        <row r="14">
          <cell r="C14" t="str">
            <v>X线造影成像-人工智能辅助诊断（扩展）</v>
          </cell>
          <cell r="D14" t="str">
            <v>通过X线摄影，对经口服、注射或灌肠方式引入对比剂后的消化道、鼻窦、泪道等各类腔道的形态及功能进行成像及分析（不含穿刺/插管）。</v>
          </cell>
          <cell r="E14" t="str">
            <v>所定价格涵盖摆位、对比剂引入、观察、成像、分析、出具报告、数字影像处理与上传存储（含数字方式）等步骤所需的人力资源、设备运转成本消耗与基本物质资源消耗</v>
          </cell>
          <cell r="F14" t="str">
            <v>次</v>
          </cell>
        </row>
        <row r="15">
          <cell r="C15" t="str">
            <v>X线造影成像-泪道造影（扩展）</v>
          </cell>
          <cell r="D15" t="str">
            <v>通过X线摄影，对经口服、注射或灌肠方式引入对比剂后的泪道的形态及功能进行成像及分析（不含穿刺/插管）。</v>
          </cell>
          <cell r="E15" t="str">
            <v>所定价格涵盖摆位、对比剂引入、观察、成像、分析、出具报告、数字影像处理与上传存储（含数字方式）等步骤所需的人力资源、设备运转成本消耗与基本物质资源消耗</v>
          </cell>
          <cell r="F15" t="str">
            <v>次</v>
          </cell>
        </row>
        <row r="16">
          <cell r="C16" t="str">
            <v>X线造影成像-T管造影（扩展）</v>
          </cell>
          <cell r="D16" t="str">
            <v>通过X线摄影，对经口服、注射或灌肠方式引入对比剂后的T管的形态及功能进行成像及分析（不含穿刺/插管）。</v>
          </cell>
          <cell r="E16" t="str">
            <v>所定价格涵盖摆位、对比剂引入、观察、成像、分析、出具报告、数字影像处理与上传存储（含数字方式）等步骤所需的人力资源、设备运转成本消耗与基本物质资源消耗</v>
          </cell>
          <cell r="F16" t="str">
            <v>次</v>
          </cell>
        </row>
        <row r="17">
          <cell r="C17" t="str">
            <v>计算机体层成像（CT）平扫</v>
          </cell>
          <cell r="D17" t="str">
            <v>通过计算机体层成像（CT）平扫，实现患者检查部位的成像及分析。</v>
          </cell>
          <cell r="E17" t="str">
            <v>所定价格涵盖摆位、扫描成像、分析、出具报告、数字影像处理与上传存储（含数字方式）等步骤所需的人力资源、设备运转成本消耗与基本物质资源消耗</v>
          </cell>
          <cell r="F17" t="str">
            <v>部位</v>
          </cell>
        </row>
        <row r="18">
          <cell r="C18" t="str">
            <v>计算机体层成像（CT）平扫-能量成像（加收）</v>
          </cell>
          <cell r="D18" t="str">
            <v>通过计算机体层成像（CT）平扫，实现患者检查部位的能量成像及分析。</v>
          </cell>
          <cell r="E18" t="str">
            <v>具体的加收标准（加收率或加收金额）由各地依权限制定。</v>
          </cell>
          <cell r="F18" t="str">
            <v>次</v>
          </cell>
        </row>
        <row r="19">
          <cell r="C19" t="str">
            <v>计算机体层成像（CT）平扫-薄层扫描（加收）</v>
          </cell>
          <cell r="D19" t="str">
            <v>通过计算机体层成像（CT）平扫，实现患者检查部位的成像及薄层扫描分析。</v>
          </cell>
          <cell r="E19" t="str">
            <v>具体的加收标准（加收率或加收金额）由各地依权限制定。</v>
          </cell>
          <cell r="F19" t="str">
            <v>次</v>
          </cell>
        </row>
        <row r="20">
          <cell r="C20" t="str">
            <v>计算机体层成像（CT）平扫-冠脉钙化积分（加收）</v>
          </cell>
          <cell r="D20" t="str">
            <v>通过计算机体层成像（CT）平扫，进行实现患者检查部位的成像及冠脉钙化积分分析。</v>
          </cell>
          <cell r="E20" t="str">
            <v>具体的加收标准（加收率或加收金额）由各地依权限制定。</v>
          </cell>
          <cell r="F20" t="str">
            <v>次</v>
          </cell>
        </row>
        <row r="21">
          <cell r="C21" t="str">
            <v>计算机体层成像（CT）平扫-人工智能辅助诊断（扩展）</v>
          </cell>
          <cell r="D21" t="str">
            <v>通过计算机体层成像（CT）平扫，实现患者检查部位的成像及分析。</v>
          </cell>
          <cell r="E21" t="str">
            <v>所定价格涵盖摆位、扫描成像、分析、出具报告、数字影像处理与上传存储（含数字方式）等步骤所需的人力资源、设备运转成本消耗与基本物质资源消耗</v>
          </cell>
          <cell r="F21" t="str">
            <v>部位</v>
          </cell>
        </row>
        <row r="22">
          <cell r="C22" t="str">
            <v>计算机体层成像（CT）平扫-口腔颌面锥形束CT（CBCT）（扩展）</v>
          </cell>
          <cell r="D22" t="str">
            <v>通过口腔颌面锥形束CT，实现患者检查部位的成像及分析。</v>
          </cell>
          <cell r="E22" t="str">
            <v>所定价格涵盖摆位、扫描成像、分析、出具报告、数字影像处理与上传存储（含数字方式）等步骤所需的人力资源、设备运转成本消耗与基本物质资源消耗</v>
          </cell>
          <cell r="F22" t="str">
            <v>次</v>
          </cell>
        </row>
        <row r="23">
          <cell r="C23" t="str">
            <v>计算机体层成像（CT）增强</v>
          </cell>
          <cell r="D23" t="str">
            <v>通过计算机体层成像（CT）增强扫描，对使用对比剂后的检查部位进行成像及分析。</v>
          </cell>
          <cell r="E23" t="str">
            <v>所定价格涵盖摆位、对比剂注射、扫描成像、分析、出具报告、数字影像处理与上传存储（含数字方式）等步骤所需的人力资源和基本物质资源消耗</v>
          </cell>
          <cell r="F23" t="str">
            <v>部位</v>
          </cell>
        </row>
        <row r="24">
          <cell r="C24" t="str">
            <v>计算机体层成像（CT）增强-能量成像（加收）</v>
          </cell>
          <cell r="D24" t="str">
            <v>通过计算机体层成像（CT）增强扫描，对使用对比剂后的检查部位进行能量成像及分析。</v>
          </cell>
          <cell r="E24" t="str">
            <v>具体的加收标准（加收率或加收金额）由各地依权限制定。</v>
          </cell>
          <cell r="F24" t="str">
            <v>次</v>
          </cell>
        </row>
        <row r="25">
          <cell r="C25" t="str">
            <v>计算机体层成像（CT）增强-薄层扫描（加收）</v>
          </cell>
          <cell r="D25" t="str">
            <v>通过计算机体层成像（CT）增强扫描，对使用对比剂后的检查部位进行成像及薄层扫描分析。</v>
          </cell>
          <cell r="E25" t="str">
            <v>具体的加收标准（加收率或加收金额）由各地依权限制定。</v>
          </cell>
          <cell r="F25" t="str">
            <v>次</v>
          </cell>
        </row>
        <row r="26">
          <cell r="C26" t="str">
            <v>计算机体层成像（CT）增强-人工智能辅助诊断（扩展）</v>
          </cell>
          <cell r="D26" t="str">
            <v>通过计算机体层成像（CT）增强扫描，对使用对比剂后的检查部位进行成像及分析。</v>
          </cell>
          <cell r="E26" t="str">
            <v>所定价格涵盖摆位、对比剂注射、扫描成像、分析、出具报告、数字影像处理与上传存储（含数字方式）等步骤所需的人力资源和基本物质资源消耗</v>
          </cell>
          <cell r="F26" t="str">
            <v>部位</v>
          </cell>
        </row>
        <row r="27">
          <cell r="C27" t="str">
            <v>计算机体层成像（CT）增强-延迟显像（扩展）</v>
          </cell>
          <cell r="D27" t="str">
            <v>通过计算机体层成像（CT）增强扫描结合延迟显像，对使用对比剂后的检查部位进行及分析。</v>
          </cell>
          <cell r="E27" t="str">
            <v>所定价格涵盖摆位、对比剂注射、扫描成像、分析、出具报告、数字影像处理与上传存储（含数字方式）等步骤所需的人力资源和基本物质资源消耗</v>
          </cell>
          <cell r="F27" t="str">
            <v>部位</v>
          </cell>
        </row>
        <row r="28">
          <cell r="C28" t="str">
            <v>计算机体层（CT）造影成像（血管）</v>
          </cell>
          <cell r="D28" t="str">
            <v>通过CT增强扫描，对使用对比剂后的血管进行成像及分析。</v>
          </cell>
          <cell r="E28" t="str">
            <v>所定价格涵盖摆位、对比剂注射、扫描成像、分析、出具报告、数字影像处理与上传存储（含数字方式）等步骤所需的人力资源和基本物质资源消耗</v>
          </cell>
          <cell r="F28" t="str">
            <v>血管</v>
          </cell>
        </row>
        <row r="29">
          <cell r="C29" t="str">
            <v>计算机体层（CT）造影成像（血管）-能量成像（加收）</v>
          </cell>
          <cell r="D29" t="str">
            <v>通过CT增强扫描，对使用对比剂后的血管进行能量成像及分析。</v>
          </cell>
          <cell r="E29" t="str">
            <v>具体的加收标准（加收率或加收金额）由各地依权限制定。</v>
          </cell>
          <cell r="F29" t="str">
            <v>次</v>
          </cell>
        </row>
        <row r="30">
          <cell r="C30" t="str">
            <v>计算机体层（CT）造影成像（血管）-人工智能辅助诊断（扩展）</v>
          </cell>
          <cell r="D30" t="str">
            <v>通过CT增强扫描，对使用对比剂后的血管进行成像及分析。</v>
          </cell>
          <cell r="E30" t="str">
            <v>所定价格涵盖摆位、对比剂注射、扫描成像、分析、出具报告、数字影像处理与上传存储（含数字方式）等步骤所需的人力资源和基本物质资源消耗</v>
          </cell>
          <cell r="F30" t="str">
            <v>血管</v>
          </cell>
        </row>
        <row r="31">
          <cell r="C31" t="str">
            <v>计算机体层（CT）灌注成像</v>
          </cell>
          <cell r="D31" t="str">
            <v>通过连续CT扫描，对使用对比剂后局部组织血流进行灌注成像及分析。</v>
          </cell>
          <cell r="E31" t="str">
            <v>所定价格涵盖摆位、对比剂注射、连续扫描成像、分析、出具报告、数字影像处理与上传存储（含数字方式）等步骤所需的人力资源和基本物质资源消耗</v>
          </cell>
          <cell r="F31" t="str">
            <v>脏器</v>
          </cell>
        </row>
        <row r="32">
          <cell r="C32" t="str">
            <v>计算机体层（CT）灌注成像-心电门控（加收）</v>
          </cell>
          <cell r="D32" t="str">
            <v>通过连续CT扫描结合心电门控，对使用对比剂后局部组织血流进行灌注成像及分析。</v>
          </cell>
          <cell r="E32" t="str">
            <v>具体的加收标准（加收率或加收金额）由各地依权限制定。</v>
          </cell>
          <cell r="F32" t="str">
            <v>次</v>
          </cell>
        </row>
        <row r="33">
          <cell r="C33" t="str">
            <v>计算机体层（CT）灌注成像-人工智能辅助诊断（扩展）</v>
          </cell>
          <cell r="D33" t="str">
            <v>通过连续CT扫描，对使用对比剂后局部组织血流进行灌注成像及分析。</v>
          </cell>
          <cell r="E33" t="str">
            <v>所定价格涵盖摆位、对比剂注射、连续扫描成像、分析、出具报告、数字影像处理与上传存储（含数字方式）等步骤所需的人力资源和基本物质资源消耗</v>
          </cell>
          <cell r="F33" t="str">
            <v>脏器</v>
          </cell>
        </row>
        <row r="34">
          <cell r="C34" t="str">
            <v>磁共振（MR）平扫</v>
          </cell>
          <cell r="D34" t="str">
            <v>通过磁共振平扫，实现患者检查部位的成像及分析。</v>
          </cell>
          <cell r="E34" t="str">
            <v>所定价格涵盖摆位、扫描成像、分析、出具报告、数字影像处理与上传存储（含数字方式）等步骤所需的人力资源、设备运转成本消耗与基本物质资源消耗</v>
          </cell>
          <cell r="F34" t="str">
            <v>部位</v>
          </cell>
        </row>
        <row r="35">
          <cell r="C35" t="str">
            <v>磁共振（MR）平扫-特殊方式成像（加收）</v>
          </cell>
          <cell r="D35" t="str">
            <v>通过磁共振平扫，实现患者检查部位的特殊方式成像及分析。</v>
          </cell>
          <cell r="E35" t="str">
            <v>具体的加收标准（加收率或加收金额）由各地依权限制定。</v>
          </cell>
          <cell r="F35" t="str">
            <v>项</v>
          </cell>
        </row>
        <row r="36">
          <cell r="C36" t="str">
            <v>磁共振（MR）平扫-复杂成像（加收）</v>
          </cell>
          <cell r="D36" t="str">
            <v>通过磁共振平扫，实现患者检查部位的复杂成像及分析。</v>
          </cell>
          <cell r="E36" t="str">
            <v>具体的加收标准（加收率或加收金额）由各地依权限制定。</v>
          </cell>
          <cell r="F36" t="str">
            <v>次</v>
          </cell>
        </row>
        <row r="37">
          <cell r="C37" t="str">
            <v>磁共振（MR）平扫-呼吸门控（加收）</v>
          </cell>
          <cell r="D37" t="str">
            <v>通过磁共振平扫结合呼吸门控，实现患者检查部位的成像及分析。</v>
          </cell>
          <cell r="E37" t="str">
            <v>具体的加收标准（加收率或加收金额）由各地依权限制定。</v>
          </cell>
          <cell r="F37" t="str">
            <v>次</v>
          </cell>
        </row>
        <row r="38">
          <cell r="C38" t="str">
            <v>磁共振（MR）平扫-人工智能辅助诊断（扩展）</v>
          </cell>
          <cell r="D38" t="str">
            <v>通过磁共振平扫，实现患者检查部位的成像及分析。</v>
          </cell>
          <cell r="E38" t="str">
            <v>所定价格涵盖摆位、扫描成像、分析、出具报告、数字影像处理与上传存储（含数字方式）等步骤所需的人力资源、设备运转成本消耗与基本物质资源消耗</v>
          </cell>
          <cell r="F38" t="str">
            <v>部位</v>
          </cell>
        </row>
        <row r="39">
          <cell r="C39" t="str">
            <v>磁共振（MR）增强</v>
          </cell>
          <cell r="D39" t="str">
            <v>通过磁共振增强扫描，对使用对比剂后的检查部位进行成像及分析。</v>
          </cell>
          <cell r="E39" t="str">
            <v>所定价格涵盖穿刺、摆位、对比剂注射、扫描成像、分析、出具报告、数字影像处理与上传存储（含数字方式）等步骤所需的人力资源、设备运转成本消耗与基本物质资源消耗</v>
          </cell>
          <cell r="F39" t="str">
            <v>部位</v>
          </cell>
        </row>
        <row r="40">
          <cell r="C40" t="str">
            <v>磁共振（MR）增强-特殊方式成像（加收）</v>
          </cell>
          <cell r="D40" t="str">
            <v>通过磁共振增强扫描，对使用对比剂后的检查部位进行特殊方式成像及分析。</v>
          </cell>
          <cell r="E40" t="str">
            <v>具体的加收标准（加收率或加收金额）由各地依权限制定。</v>
          </cell>
          <cell r="F40" t="str">
            <v>项</v>
          </cell>
        </row>
        <row r="41">
          <cell r="C41" t="str">
            <v>磁共振（MR）增强-心脏（加收）</v>
          </cell>
          <cell r="D41" t="str">
            <v>通过磁共振增强扫描，对使用对比剂后的心脏部位进行成像及分析。</v>
          </cell>
          <cell r="E41" t="str">
            <v>具体的加收标准（加收率或加收金额）由各地依权限制定。</v>
          </cell>
          <cell r="F41" t="str">
            <v>次</v>
          </cell>
        </row>
        <row r="42">
          <cell r="C42" t="str">
            <v>磁共振（MR）增强-呼吸门控（加收）</v>
          </cell>
          <cell r="D42" t="str">
            <v>通过磁共振增强扫描结合呼吸门控，对使用对比剂后的检查部位进行成像及分析。</v>
          </cell>
          <cell r="E42" t="str">
            <v>具体的加收标准（加收率或加收金额）由各地依权限制定。</v>
          </cell>
          <cell r="F42" t="str">
            <v>次</v>
          </cell>
        </row>
        <row r="43">
          <cell r="C43" t="str">
            <v>磁共振（MR）增强-人工智能辅助诊断（扩展）</v>
          </cell>
          <cell r="D43" t="str">
            <v>通过磁共振增强扫描，对使用对比剂后的检查部位进行成像及分析。</v>
          </cell>
          <cell r="E43" t="str">
            <v>所定价格涵盖穿刺、摆位、对比剂注射、扫描成像、分析、出具报告、数字影像处理与上传存储（含数字方式）等步骤所需的人力资源、设备运转成本消耗与基本物质资源消耗</v>
          </cell>
          <cell r="F43" t="str">
            <v>部位</v>
          </cell>
        </row>
        <row r="44">
          <cell r="C44" t="str">
            <v>磁共振（MR）平扫成像（血管）</v>
          </cell>
          <cell r="D44" t="str">
            <v>通过磁共振平扫，对血管进行成像及分析。</v>
          </cell>
          <cell r="E44" t="str">
            <v>所定价格涵盖摆位、扫描成像、分析、出具报告、数字影像处理与上传存储（含数字方式）等步骤所需的人力资源、设备运转成本消耗与基本物质资源消耗</v>
          </cell>
          <cell r="F44" t="str">
            <v>血管</v>
          </cell>
        </row>
        <row r="45">
          <cell r="C45" t="str">
            <v>磁共振（MR）平扫成像（血管）-高分辨率血管壁成像（加收）</v>
          </cell>
          <cell r="D45" t="str">
            <v>通过磁共振平扫，对血管壁进行高分辨率成像及分析。</v>
          </cell>
          <cell r="E45" t="str">
            <v>具体的加收标准（加收率或加收金额）由各地依权限制定。</v>
          </cell>
          <cell r="F45" t="str">
            <v>血管</v>
          </cell>
        </row>
        <row r="46">
          <cell r="C46" t="str">
            <v>磁共振（MR）平扫成像（血管）-呼吸门控（加收）</v>
          </cell>
          <cell r="D46" t="str">
            <v>通过磁共振平扫结合呼吸门控，对血管进行成像及分析。</v>
          </cell>
          <cell r="E46" t="str">
            <v>具体的加收标准（加收率或加收金额）由各地依权限制定。</v>
          </cell>
          <cell r="F46" t="str">
            <v>次</v>
          </cell>
        </row>
        <row r="47">
          <cell r="C47" t="str">
            <v>磁共振（MR）平扫成像（血管）-人工智能辅助诊断（扩展）</v>
          </cell>
          <cell r="D47" t="str">
            <v>通过磁共振平扫，对血管进行成像及分析。</v>
          </cell>
          <cell r="E47" t="str">
            <v>所定价格涵盖摆位、扫描成像、分析、出具报告、数字影像处理与上传存储（含数字方式）等步骤所需的人力资源、设备运转成本消耗与基本物质资源消耗</v>
          </cell>
          <cell r="F47" t="str">
            <v>血管</v>
          </cell>
        </row>
        <row r="48">
          <cell r="C48" t="str">
            <v>磁共振（MR）增强成像（血管）</v>
          </cell>
          <cell r="D48" t="str">
            <v>通过磁共振扫描，注射对比剂后对血管进行成像及分析。</v>
          </cell>
          <cell r="E48" t="str">
            <v>所定价格涵盖穿刺、摆位、对比剂注射、扫描成像、分析、出具报告、数字影像处理与上传存储（含数字方式）等步骤所需的人力资源、设备运转成本消耗与基本物质资源消耗</v>
          </cell>
          <cell r="F48" t="str">
            <v>血管</v>
          </cell>
        </row>
        <row r="49">
          <cell r="C49" t="str">
            <v>磁共振（MR）增强成像（血管）-高分辨率血管壁成像（加收）</v>
          </cell>
          <cell r="D49" t="str">
            <v>通过磁共振扫描，注射对比剂后对血管壁进行高分辨率成像及分析。</v>
          </cell>
          <cell r="E49" t="str">
            <v>具体的加收标准（加收率或加收金额）由各地依权限制定。</v>
          </cell>
          <cell r="F49" t="str">
            <v>血管</v>
          </cell>
        </row>
        <row r="50">
          <cell r="C50" t="str">
            <v>磁共振（MR）增强成像（血管）-呼吸门控（加收）</v>
          </cell>
          <cell r="D50" t="str">
            <v>通过磁共振扫描结合呼吸门控，注射对比剂后对血管进行成像及分析。</v>
          </cell>
          <cell r="E50" t="str">
            <v>具体的加收标准（加收率或加收金额）由各地依权限制定。</v>
          </cell>
          <cell r="F50" t="str">
            <v>次</v>
          </cell>
        </row>
        <row r="51">
          <cell r="C51" t="str">
            <v>磁共振（MR）增强成像（血管）-冠状动脉（加收）</v>
          </cell>
          <cell r="D51" t="str">
            <v>通过磁共振扫描，注射对比剂后对冠状动脉进行成像及分析。</v>
          </cell>
          <cell r="E51" t="str">
            <v>具体的加收标准（加收率或加收金额）由各地依权限制定。</v>
          </cell>
          <cell r="F51" t="str">
            <v>次</v>
          </cell>
        </row>
        <row r="53">
          <cell r="C53" t="str">
            <v>磁共振（MR）增强成像（血管）-人工智能辅助诊断（扩展）</v>
          </cell>
          <cell r="D53" t="str">
            <v>通过磁共振扫描，注射对比剂后对血管进行成像及分析。</v>
          </cell>
          <cell r="E53" t="str">
            <v>所定价格涵盖穿刺、摆位、对比剂注射、扫描成像、分析、出具报告、数字影像处理与上传存储（含数字方式）等步骤所需的人力资源、设备运转成本消耗与基本物质资源消耗</v>
          </cell>
          <cell r="F53" t="str">
            <v>血管</v>
          </cell>
        </row>
        <row r="54">
          <cell r="C54" t="str">
            <v>磁共振（MR）灌注成像</v>
          </cell>
          <cell r="D54" t="str">
            <v>通过磁共振增强扫描，对非使用对比剂技术或使用对比剂后的检查部位进行灌注成像及分析。</v>
          </cell>
          <cell r="E54" t="str">
            <v>所定价格涵盖穿刺（使用对比剂时）、摆位、对比剂注射（使用对比剂时）、扫描成像、分析、出具报告、数字影像处理与上传存储（含数字方式）等步骤所需的人力资源、设备运转成本消耗与基本物质资源消耗</v>
          </cell>
          <cell r="F54" t="str">
            <v>脏器</v>
          </cell>
        </row>
        <row r="55">
          <cell r="C55" t="str">
            <v>磁共振（MR）灌注成像-呼吸门控（加收）</v>
          </cell>
          <cell r="D55" t="str">
            <v>通过磁共振增强扫描结合呼吸门控，对非使用对比剂技术或使用对比剂后的检查部位进行灌注成像及分析。</v>
          </cell>
          <cell r="E55" t="str">
            <v>所定价格涵盖穿刺（使用对比剂时）、摆位、对比剂注射（使用对比剂时）、扫描成像、分析、出具报告、数字影像处理与上传存储（含数字方式）等步骤所需的人力资源、设备运转成本消耗与基本物质资源消耗</v>
          </cell>
          <cell r="F55" t="str">
            <v>次</v>
          </cell>
        </row>
        <row r="56">
          <cell r="C56" t="str">
            <v>磁共振（MR）灌注成像-人工智能辅助诊断（扩展）</v>
          </cell>
          <cell r="D56" t="str">
            <v>通过磁共振增强扫描，对非使用对比剂技术或使用对比剂后的检查部位进行灌注成像及分析。</v>
          </cell>
          <cell r="E56" t="str">
            <v>所定价格涵盖穿刺（使用对比剂时）、摆位、对比剂注射（使用对比剂时）、扫描成像、分析、出具报告、数字影像处理与上传存储（含数字方式）等步骤所需的人力资源、设备运转成本消耗与基本物质资源消耗</v>
          </cell>
          <cell r="F56" t="str">
            <v>脏器</v>
          </cell>
        </row>
        <row r="57">
          <cell r="C57" t="str">
            <v>磁共振（MR）灌注成像-磁共振（MR）动态增强（扩展）</v>
          </cell>
          <cell r="D57" t="str">
            <v>通过磁共振动态增强扫描，对非使用对比剂技术或使用对比剂后的检查部位进行灌注成像及分析。</v>
          </cell>
          <cell r="E57" t="str">
            <v>所定价格涵盖穿刺（使用对比剂时）、摆位、对比剂注射（使用对比剂时）、扫描成像、分析、出具报告、数字影像处理与上传存储（含数字方式）等步骤所需的人力资源、设备运转成本消耗与基本物质资源消耗</v>
          </cell>
          <cell r="F57" t="str">
            <v>脏器</v>
          </cell>
        </row>
        <row r="58">
          <cell r="C58" t="str">
            <v>A型超声检查</v>
          </cell>
          <cell r="D58" t="str">
            <v>通过A型超声技术，对组织器官进行超声成像及诊断。</v>
          </cell>
          <cell r="E58" t="str">
            <v>所定价格涵盖设备调试、超声检查、数据分析、数据存储、出具诊断结果（含图文报告）等所需的人力资源和基本物质资源消耗</v>
          </cell>
          <cell r="F58" t="str">
            <v>单侧</v>
          </cell>
        </row>
        <row r="59">
          <cell r="C59" t="str">
            <v>B型超声检查</v>
          </cell>
          <cell r="D59" t="str">
            <v>通过B型超声技术，对组织器官及病灶进行超声成像及诊断。</v>
          </cell>
          <cell r="E59" t="str">
            <v>所定价格涵盖设备调试、体位摆放、超声检查、摄取图像、数据分析、数据存储、出具诊断结果（含图文报告）等步骤所需的人力资源、设备运转成本消耗与基本物质资源消耗</v>
          </cell>
          <cell r="F59" t="str">
            <v>部位</v>
          </cell>
        </row>
        <row r="60">
          <cell r="C60" t="str">
            <v>B型超声检查-床旁检查(加收)</v>
          </cell>
          <cell r="D60" t="str">
            <v>通过B型超声技术，在床旁对组织器官及病灶进行超声成像及诊断。</v>
          </cell>
          <cell r="E60" t="str">
            <v>具体的加收标准（加收率或加收金额）由各地依权限制定。</v>
          </cell>
          <cell r="F60" t="str">
            <v>部位</v>
          </cell>
        </row>
        <row r="61">
          <cell r="C61" t="str">
            <v>B型超声检查-腔内检查(加收)</v>
          </cell>
          <cell r="D61" t="str">
            <v>通过B型超声技术，对组织器官腔内及病灶进行超声成像及诊断。</v>
          </cell>
          <cell r="E61" t="str">
            <v>具体的加收标准（加收率或加收金额）由各地依权限制定。</v>
          </cell>
          <cell r="F61" t="str">
            <v>部位</v>
          </cell>
        </row>
        <row r="62">
          <cell r="C62" t="str">
            <v>B型超声检查-立体成像(加收)</v>
          </cell>
          <cell r="D62" t="str">
            <v>通过B型超声技术，对组织器官及病灶进行超声立体成像及诊断。</v>
          </cell>
          <cell r="E62" t="str">
            <v>具体的加收标准（加收率或加收金额）由各地依权限制定。</v>
          </cell>
          <cell r="F62" t="str">
            <v>部位</v>
          </cell>
        </row>
        <row r="63">
          <cell r="C63" t="str">
            <v>B型超声检查-排卵监测(减收)</v>
          </cell>
          <cell r="D63" t="str">
            <v>通过B型超声技术，进行排卵监测。</v>
          </cell>
          <cell r="E63" t="str">
            <v>具体的减收标准（减收率或减收金额）由各地依权限制定。</v>
          </cell>
          <cell r="F63" t="str">
            <v>部位</v>
          </cell>
        </row>
        <row r="64">
          <cell r="C64" t="str">
            <v>B型超声检查-人工智能辅助诊断(扩展)</v>
          </cell>
          <cell r="D64" t="str">
            <v>通过B型超声技术，对组织器官及病灶进行超声成像及诊断。</v>
          </cell>
          <cell r="E64" t="str">
            <v>所定价格涵盖设备调试、体位摆放、超声检查、摄取图像、数据分析、数据存储、出具诊断结果（含图文报告）等步骤所需的人力资源、设备运转成本消耗与基本物质资源消耗</v>
          </cell>
          <cell r="F64" t="str">
            <v>部位</v>
          </cell>
        </row>
        <row r="65">
          <cell r="C65" t="str">
            <v>彩色多普勒超声检查（常规）</v>
          </cell>
          <cell r="D65" t="str">
            <v>通过彩色多普勒超声技术，对组织器官及病灶进行超声成像及诊断。</v>
          </cell>
          <cell r="E65" t="str">
            <v>所定价格涵盖设备调试、体位摆放、超声检查、摄取图像、数据分析、数据存储、出具诊断结果（含图文报告）等步骤所需的人力资源、设备运转成本消耗与基本物质资源消耗</v>
          </cell>
          <cell r="F65" t="str">
            <v>部位</v>
          </cell>
        </row>
        <row r="66">
          <cell r="C66" t="str">
            <v>彩色多普勒超声检查（常规）-床旁检查（加收）</v>
          </cell>
          <cell r="D66" t="str">
            <v>通过彩色多普勒超声技术，在床旁对组织器官及病灶进行超声成像及诊断。</v>
          </cell>
          <cell r="E66" t="str">
            <v>具体的加收标准（加收率或加收金额）由各地依权限制定。</v>
          </cell>
          <cell r="F66" t="str">
            <v>部位</v>
          </cell>
        </row>
        <row r="67">
          <cell r="C67" t="str">
            <v>彩色多普勒超声检查（常规）-腔内检查（加收）</v>
          </cell>
          <cell r="D67" t="str">
            <v>通过彩色多普勒超声技术，对组织器官腔内及病灶进行超声成像及诊断。</v>
          </cell>
          <cell r="E67" t="str">
            <v>具体的加收标准（加收率或加收金额）由各地依权限制定。</v>
          </cell>
          <cell r="F67" t="str">
            <v>部位</v>
          </cell>
        </row>
        <row r="68">
          <cell r="C68" t="str">
            <v>彩色多普勒超声检查（常规）-立体成像（加收）</v>
          </cell>
          <cell r="D68" t="str">
            <v>通过彩色多普勒超声技术，对组织器官及病灶进行超声立体成像及诊断。</v>
          </cell>
          <cell r="E68" t="str">
            <v>具体的加收标准（加收率或加收金额）由各地依权限制定。</v>
          </cell>
          <cell r="F68" t="str">
            <v>部位</v>
          </cell>
        </row>
        <row r="69">
          <cell r="C69" t="str">
            <v>彩色多普勒超声检查（常规）-排卵监测（减收）</v>
          </cell>
          <cell r="D69" t="str">
            <v>通过彩色多普勒超声技术，进行排卵监测。</v>
          </cell>
          <cell r="E69" t="str">
            <v>具体的加收标准（减收率或减收金额）由各地依权限制定。</v>
          </cell>
          <cell r="F69" t="str">
            <v>部位</v>
          </cell>
        </row>
        <row r="70">
          <cell r="C70" t="str">
            <v>彩色多普勒超声检查（常规）-人工智能辅助诊断（扩展）</v>
          </cell>
          <cell r="D70" t="str">
            <v>通过彩色多普勒超声技术，对组织器官及病灶进行超声成像及诊断。</v>
          </cell>
          <cell r="E70" t="str">
            <v>所定价格涵盖设备调试、体位摆放、超声检查、摄取图像、数据分析、数据存储、出具诊断结果（含图文报告）等步骤所需的人力资源、设备运转成本消耗与基本物质资源消耗</v>
          </cell>
          <cell r="F70" t="str">
            <v>部位</v>
          </cell>
        </row>
        <row r="71">
          <cell r="C71" t="str">
            <v>彩色多普勒超声检查（心脏）</v>
          </cell>
          <cell r="D71" t="str">
            <v>通过彩色多普勒超声技术（包括M型超声），观察测量心脏及大血管的形态结构、运动状态、血流动力学情况进行综合分析，作出诊断。</v>
          </cell>
          <cell r="E71" t="str">
            <v>所定价格涵盖设备调试、体位摆放、超声检查、摄取图像、数据分析、数据存储、出具诊断结果（含图文报告）等步骤所需的人力资源、设备运转成本消耗与基本物质资源消耗</v>
          </cell>
          <cell r="F71" t="str">
            <v>次</v>
          </cell>
        </row>
        <row r="72">
          <cell r="C72" t="str">
            <v>彩色多普勒超声检查（心脏）-床旁检查（加收）</v>
          </cell>
          <cell r="D72" t="str">
            <v>通过彩色多普勒超声技术（包括M型超声），在床旁观察测量心脏及大血管的形态结构、运动状态、血流动力学情况进行综合分析，作出诊断。</v>
          </cell>
          <cell r="E72" t="str">
            <v>具体的加收标准（减收率或减收金额）由各地依权限制定。</v>
          </cell>
          <cell r="F72" t="str">
            <v>次</v>
          </cell>
        </row>
        <row r="73">
          <cell r="C73" t="str">
            <v>彩色多普勒超声检查（心脏）-心脏负荷超声检查（加收）</v>
          </cell>
          <cell r="D73" t="str">
            <v>通过彩色多普勒超声技术（包括M型超声），观察测量负荷心脏及大血管的形态结构、运动状态、血流动力学情况进行综合分析，作出诊断。</v>
          </cell>
          <cell r="E73" t="str">
            <v>具体的加收标准（减收率或减收金额）由各地依权限制定。</v>
          </cell>
          <cell r="F73" t="str">
            <v>次</v>
          </cell>
        </row>
        <row r="74">
          <cell r="C74" t="str">
            <v>彩色多普勒超声检查（心脏）-人工智能辅助诊断（扩展）</v>
          </cell>
          <cell r="D74" t="str">
            <v>通过彩色多普勒超声技术（包括M型超声），观察测量心脏及大血管的形态结构、运动状态、血流动力学情况进行综合分析，作出诊断。</v>
          </cell>
          <cell r="E74" t="str">
            <v>所定价格涵盖设备调试、体位摆放、超声检查、摄取图像、数据分析、数据存储、出具诊断结果（含图文报告）等步骤所需的人力资源、设备运转成本消耗与基本物质资源消耗</v>
          </cell>
          <cell r="F74" t="str">
            <v>次</v>
          </cell>
        </row>
        <row r="75">
          <cell r="C75" t="str">
            <v>彩色多普勒超声检查（心脏）-彩色多普勒超声心动图检查（经食管）（扩展）</v>
          </cell>
          <cell r="D75" t="str">
            <v>通过彩色多普勒超声技术（包括M型超声），观察测量心脏及大血管的形态结构、运动状态、血流动力学情况进行综合分析，作出诊断。</v>
          </cell>
          <cell r="E75" t="str">
            <v>所定价格涵盖设备调试、体位摆放、超声检查、摄取图像、数据分析、数据存储、出具诊断结果（含图文报告）等步骤所需的人力资源、设备运转成本消耗与基本物质资源消耗</v>
          </cell>
          <cell r="F75" t="str">
            <v>次</v>
          </cell>
        </row>
        <row r="76">
          <cell r="C76" t="str">
            <v>彩色多普勒超声检查（血管）</v>
          </cell>
          <cell r="D76" t="str">
            <v>通过彩色多普勒超声技术，对相关血管进行超声成像及诊断。</v>
          </cell>
          <cell r="E76" t="str">
            <v>所定价格涵盖设备调试、体位摆放、超声检查、摄取图像、数据分析、数据存储、出具诊断结果（含图文报告）等步骤所需的人力资源、设备运转成本消耗与基本物质资源消耗</v>
          </cell>
          <cell r="F76" t="str">
            <v>部位</v>
          </cell>
        </row>
        <row r="77">
          <cell r="C77" t="str">
            <v>彩色多普勒超声检查（血管）-床旁检查（加收）</v>
          </cell>
          <cell r="D77" t="str">
            <v>通过彩色多普勒超声技术，在床旁对相关血管进行超声成像及诊断。</v>
          </cell>
          <cell r="E77" t="str">
            <v>具体的加收标准（减收率或减收金额）由各地依权限制定。</v>
          </cell>
          <cell r="F77" t="str">
            <v>部位</v>
          </cell>
        </row>
        <row r="78">
          <cell r="C78" t="str">
            <v>彩色多普勒超声检查（血管）-人工智能辅助诊断（扩展）</v>
          </cell>
          <cell r="D78" t="str">
            <v>通过彩色多普勒超声技术，对相关血管进行超声成像及诊断。</v>
          </cell>
          <cell r="E78" t="str">
            <v>所定价格涵盖设备调试、体位摆放、超声检查、摄取图像、数据分析、数据存储、出具诊断结果（含图文报告）等步骤所需的人力资源、设备运转成本消耗与基本物质资源消耗</v>
          </cell>
          <cell r="F78" t="str">
            <v>部位</v>
          </cell>
        </row>
        <row r="79">
          <cell r="C79" t="str">
            <v>彩色多普勒超声检查（弹性成像）</v>
          </cell>
          <cell r="D79" t="str">
            <v>通过彩色多普勒超声弹性成像技术，对病变组织器官及病灶进行超声弹性成像及诊断。</v>
          </cell>
          <cell r="E79" t="str">
            <v>所定价格涵盖设备调试、体位摆放、超声检查、获取数据、数据分析、数据存储、出具诊断结果（含图文报告）等步骤所需的人力资源、设备运转成本消耗与基本物质资源消耗</v>
          </cell>
          <cell r="F79" t="str">
            <v>器官</v>
          </cell>
        </row>
        <row r="80">
          <cell r="C80" t="str">
            <v>彩色多普勒超声检查（弹性成像）-床旁检查（加收）</v>
          </cell>
          <cell r="D80" t="str">
            <v>通过彩色多普勒超声弹性成像技术，在床旁对病变组织器官及病灶进行超声弹性成像及诊断。</v>
          </cell>
          <cell r="E80" t="str">
            <v>具体的加收标准（减收率或减收金额）由各地依权限制定。</v>
          </cell>
          <cell r="F80" t="str">
            <v>器官</v>
          </cell>
        </row>
        <row r="81">
          <cell r="C81" t="str">
            <v>彩色多普勒超声检查（弹性成像）-人工智能辅助诊断（扩展）</v>
          </cell>
          <cell r="D81" t="str">
            <v>通过彩色多普勒超声弹性成像技术，对病变组织器官及病灶进行超声弹性成像及诊断。</v>
          </cell>
          <cell r="E81" t="str">
            <v>所定价格涵盖设备调试、体位摆放、超声检查、获取数据、数据分析、数据存储、出具诊断结果（含图文报告）等步骤所需的人力资源、设备运转成本消耗与基本物质资源消耗</v>
          </cell>
          <cell r="F81" t="str">
            <v>器官</v>
          </cell>
        </row>
        <row r="82">
          <cell r="C82" t="str">
            <v>彩色多普勒超声检查（胎儿）</v>
          </cell>
          <cell r="D82" t="str">
            <v>通过彩色多普勒超声技术，对胎儿进行超声成像及诊断。</v>
          </cell>
          <cell r="E82" t="str">
            <v>所定价格涵盖设备调试、体位摆放、超声检查、摄取图像、数据分析、数据存储、出具诊断结果（含图文报告）等步骤所需的人力资源、设备运转成本消耗与基本物质资源消耗</v>
          </cell>
          <cell r="F82" t="str">
            <v>胎·次</v>
          </cell>
        </row>
        <row r="83">
          <cell r="C83" t="str">
            <v>彩色多普勒超声检查（胎儿）-床旁检查（加收）</v>
          </cell>
          <cell r="D83" t="str">
            <v>通过彩色多普勒超声技术，在床旁对胎儿进行超声成像及诊断。</v>
          </cell>
          <cell r="E83" t="str">
            <v>具体的加收标准（减收率或减收金额）由各地依权限制定。</v>
          </cell>
          <cell r="F83" t="str">
            <v>胎·次</v>
          </cell>
        </row>
        <row r="84">
          <cell r="C84" t="str">
            <v>彩色多普勒超声检查（胎儿）-腔内检查（加收）</v>
          </cell>
          <cell r="D84" t="str">
            <v>通过彩色多普勒超声技术，对胎儿腔内进行超声成像及诊断。</v>
          </cell>
          <cell r="E84" t="str">
            <v>具体的加收标准（减收率或减收金额）由各地依权限制定。</v>
          </cell>
          <cell r="F84" t="str">
            <v>胎·次</v>
          </cell>
        </row>
        <row r="85">
          <cell r="C85" t="str">
            <v>彩色多普勒超声检查（胎儿）-人工智能辅助诊断（扩展）</v>
          </cell>
          <cell r="D85" t="str">
            <v>通过彩色多普勒超声技术，对胎儿进行超声成像及诊断。</v>
          </cell>
          <cell r="E85" t="str">
            <v>所定价格涵盖设备调试、体位摆放、超声检查、摄取图像、数据分析、数据存储、出具诊断结果（含图文报告）等步骤所需的人力资源、设备运转成本消耗与基本物质资源消耗</v>
          </cell>
          <cell r="F85" t="str">
            <v>胎·次</v>
          </cell>
        </row>
        <row r="86">
          <cell r="C86" t="str">
            <v>彩色多普勒超声检查（胎儿）-早孕期筛查（扩展）</v>
          </cell>
          <cell r="D86" t="str">
            <v>通过彩色多普勒超声技术，进行早孕期筛查。</v>
          </cell>
          <cell r="E86" t="str">
            <v>所定价格涵盖设备调试、体位摆放、超声检查、摄取图像、数据分析、数据存储、出具诊断结果（含图文报告）等步骤所需的人力资源、设备运转成本消耗与基本物质资源消耗</v>
          </cell>
          <cell r="F86" t="str">
            <v>胎·次</v>
          </cell>
        </row>
        <row r="87">
          <cell r="C87" t="str">
            <v>彩色多普勒超声检查（胎儿）-胎儿血流动力学检查（扩展）</v>
          </cell>
          <cell r="D87" t="str">
            <v>通过彩色多普勒超声技术，进行胎儿血流动力学检查及诊断。</v>
          </cell>
          <cell r="E87" t="str">
            <v>所定价格涵盖设备调试、体位摆放、超声检查、摄取图像、数据分析、数据存储、出具诊断结果（含图文报告）等步骤所需的人力资源、设备运转成本消耗与基本物质资源消耗</v>
          </cell>
          <cell r="F87" t="str">
            <v>胎·次</v>
          </cell>
        </row>
        <row r="88">
          <cell r="C88" t="str">
            <v>彩色多普勒超声检查（胎儿系统性筛查）</v>
          </cell>
          <cell r="D88" t="str">
            <v>通过彩色多普勒超声技术，对胎儿组织器官进行超声成像及诊断，排查胎儿结构畸形等异常情况。</v>
          </cell>
          <cell r="E88" t="str">
            <v>所定价格涵盖设备调试、体位摆放、超声检查、摄取图像、数据分析、数据存储、出具诊断结果（含图文报告）等步骤所需的人力资源、设备运转成本消耗与基本物质资源消耗</v>
          </cell>
          <cell r="F88" t="str">
            <v>胎·次</v>
          </cell>
        </row>
        <row r="89">
          <cell r="C89" t="str">
            <v>彩色多普勒超声检查（胎儿系统性筛查）-可疑胎儿产前诊断（加收）</v>
          </cell>
          <cell r="D89" t="str">
            <v>通过彩色多普勒超声技术，对可疑胎儿组织器官进行超声成像及诊断，排查胎儿结构畸形等异常情况。</v>
          </cell>
          <cell r="E89" t="str">
            <v>具体的加收标准（减收率或减收金额）由各地依权限制定。</v>
          </cell>
          <cell r="F89" t="str">
            <v>胎·次</v>
          </cell>
        </row>
        <row r="90">
          <cell r="C90" t="str">
            <v>彩色多普勒超声检查（胎儿系统性筛查）-人工智能辅助诊断（扩展）</v>
          </cell>
          <cell r="D90" t="str">
            <v>通过彩色多普勒超声技术，对胎儿组织器官进行超声成像及诊断，排查胎儿结构畸形等异常情况。</v>
          </cell>
          <cell r="E90" t="str">
            <v>所定价格涵盖设备调试、体位摆放、超声检查、摄取图像、数据分析、数据存储、出具诊断结果（含图文报告）等步骤所需的人力资源、设备运转成本消耗与基本物质资源消耗</v>
          </cell>
          <cell r="F90" t="str">
            <v>胎·次</v>
          </cell>
        </row>
        <row r="91">
          <cell r="C91" t="str">
            <v>彩色多普勒超声检查（胎儿心脏）</v>
          </cell>
          <cell r="D91" t="str">
            <v>通过各种超声技术，观察测量胎儿心脏及大血管的形态结构、运动状态、血流动力学情况，观测左右心室收缩功能和舒张功能参数，进行综合分析，作出诊断。</v>
          </cell>
          <cell r="E91" t="str">
            <v>所定价格涵盖设备调试、体位摆放、超声检查、摄取图像、数据分析、数据存储、出具诊断结果（含图文报告）等步骤所需的人力资源、设备运转成本消耗与基本物质资源消耗</v>
          </cell>
          <cell r="F91" t="str">
            <v>胎·次</v>
          </cell>
        </row>
        <row r="92">
          <cell r="C92" t="str">
            <v>彩色多普勒超声检查（胎儿心脏）-人工智能辅助诊断（扩展）</v>
          </cell>
          <cell r="D92" t="str">
            <v>通过各种超声技术，观察测量胎儿心脏及大血管的形态结构、运动状态、血流动力学情况，观测左右心室收缩功能和舒张功能参数，进行综合分析，作出诊断。</v>
          </cell>
          <cell r="E92" t="str">
            <v>所定价格涵盖设备调试、体位摆放、超声检查、摄取图像、数据分析、数据存储、出具诊断结果（含图文报告）等步骤所需的人力资源、设备运转成本消耗与基本物质资源消耗</v>
          </cell>
          <cell r="F92" t="str">
            <v>胎·次</v>
          </cell>
        </row>
        <row r="93">
          <cell r="C93" t="str">
            <v>超声造影（常规）</v>
          </cell>
          <cell r="D93" t="str">
            <v>通过超声检查，对使用对比剂后器官、组织和病灶的大小、形态、回声、血流信息等情况进行成像及分析，并作出诊断。（不含穿刺/插管）</v>
          </cell>
          <cell r="E93" t="str">
            <v>所定价格涵盖使用对比剂操作、设备调试、体位摆放、超声动态观察、获取数据、成像、数据分析、数据存储、出具诊断结果（含图文报告）等步骤所需的人力资源、设备运转成本消耗与基本物质资源消耗</v>
          </cell>
          <cell r="F93" t="str">
            <v>器官</v>
          </cell>
        </row>
        <row r="94">
          <cell r="C94" t="str">
            <v>超声造影（常规）-立体成像（加收）</v>
          </cell>
          <cell r="D94" t="str">
            <v>通过超声检查，对使用对比剂后器官、组织和病灶的大小、形态、回声、血流信息等情况进行立体成像及分析，并作出诊断。（不含穿刺/插管）</v>
          </cell>
          <cell r="E94" t="str">
            <v>具体的加收标准（减收率或减收金额）由各地依权限制定。</v>
          </cell>
          <cell r="F94" t="str">
            <v>器官</v>
          </cell>
        </row>
        <row r="95">
          <cell r="C95" t="str">
            <v>超声造影（常规）-人工智能辅助诊断（扩展）</v>
          </cell>
          <cell r="D95" t="str">
            <v>通过超声检查，对使用对比剂后器官、组织和病灶的大小、形态、回声、血流信息等情况进行成像及分析，并作出诊断。（不含穿刺/插管）</v>
          </cell>
          <cell r="E95" t="str">
            <v>所定价格涵盖使用对比剂操作、设备调试、体位摆放、超声动态观察、获取数据、成像、数据分析、数据存储、出具诊断结果（含图文报告）等步骤所需的人力资源、设备运转成本消耗与基本物质资源消耗</v>
          </cell>
          <cell r="F95" t="str">
            <v>器官</v>
          </cell>
        </row>
        <row r="96">
          <cell r="C96" t="str">
            <v>超声造影（血管）</v>
          </cell>
          <cell r="D96" t="str">
            <v>通过超声检查，对使用对比剂后血管的形态、血流、血管病变等信息进行成像及分析，并作出诊断。（不含穿刺/插管）</v>
          </cell>
          <cell r="E96" t="str">
            <v>所定价格涵盖使用对比剂操作、设备调试、体位摆放、超声动态观察、获取数据、成像、数据分析、数据存储、出具诊断结果（含图文报告）等步骤所需的人力资源、设备运转成本消耗与基本物质资源消耗</v>
          </cell>
          <cell r="F96" t="str">
            <v>部位</v>
          </cell>
        </row>
        <row r="97">
          <cell r="C97" t="str">
            <v>超声造影（血管）-人工智能辅助诊断（扩展）</v>
          </cell>
          <cell r="D97" t="str">
            <v>通过超声检查，对使用对比剂后血管的形态、血流、血管病变等信息进行成像及分析，并作出诊断。（不含穿刺/插管）</v>
          </cell>
          <cell r="E97" t="str">
            <v>所定价格涵盖使用对比剂操作、设备调试、体位摆放、超声动态观察、获取数据、成像、数据分析、数据存储、出具诊断结果（含图文报告）等步骤所需的人力资源、设备运转成本消耗与基本物质资源消耗</v>
          </cell>
          <cell r="F97" t="str">
            <v>部位</v>
          </cell>
        </row>
        <row r="98">
          <cell r="C98" t="str">
            <v>多普勒检查（周围血管）</v>
          </cell>
          <cell r="D98" t="str">
            <v>利用多普勒技术，检测周围血管形态、血流速度和方向来评估血管的功能和病变情况，并作出诊断。</v>
          </cell>
          <cell r="E98" t="str">
            <v>所定价格涵盖设备调试、超声测量、获取数据、数据分析、数据储存、出具诊断结果（含图文报告）等步骤所需的人力资源、设备运转成本消耗与基本物质资源消耗</v>
          </cell>
          <cell r="F98" t="str">
            <v>次</v>
          </cell>
        </row>
        <row r="99">
          <cell r="C99" t="str">
            <v>多普勒检查（周围血管）-床旁检查（加收）</v>
          </cell>
          <cell r="D99" t="str">
            <v>通过B型超声技术，在床旁对组织器官及病灶进行立体成像超声成像及诊断。</v>
          </cell>
          <cell r="E99" t="str">
            <v>具体的加收标准（加收率或加收金额）由各地依权限制定。</v>
          </cell>
          <cell r="F99" t="str">
            <v>次</v>
          </cell>
        </row>
        <row r="100">
          <cell r="C100" t="str">
            <v>多普勒检查（周围血管）-人工智能辅助诊断（扩展）</v>
          </cell>
          <cell r="D100" t="str">
            <v>利用多普勒技术，检测周围血管形态、血流速度和方向来评估血管的功能和病变情况，并作出诊断。</v>
          </cell>
          <cell r="E100" t="str">
            <v>所定价格涵盖设备调试、超声测量、获取数据、数据分析、数据储存、出具诊断结果（含图文报告）等步骤所需的人力资源、设备运转成本消耗与基本物质资源消耗</v>
          </cell>
          <cell r="F100" t="str">
            <v>次</v>
          </cell>
        </row>
        <row r="101">
          <cell r="C101" t="str">
            <v>多普勒检查（颅内血管）</v>
          </cell>
          <cell r="D101" t="str">
            <v>通过多普勒技术，测定动脉血流方向及速度，对颅底动脉血流动力学进行评价并作出诊断。</v>
          </cell>
          <cell r="E101" t="str">
            <v>所定价格涵盖设备调试、体位摆放、超声检查、获取数据、数据分析、数据存储、出具诊断结果（含图文报告）等步骤所需的人力资源、设备运转成本消耗与基本物质资源消耗</v>
          </cell>
          <cell r="F101" t="str">
            <v>次</v>
          </cell>
        </row>
        <row r="102">
          <cell r="C102" t="str">
            <v>多普勒检查（颅内血管）-床旁检查（加收）</v>
          </cell>
          <cell r="D102" t="str">
            <v>通过多普勒技术，在床旁测定动脉血流方向及速度，对颅底动脉血流动力学进行评价并作出诊断。</v>
          </cell>
          <cell r="E102" t="str">
            <v>具体的加收标准（加收率或加收金额）由各地依权限制定。</v>
          </cell>
          <cell r="F102" t="str">
            <v>次</v>
          </cell>
        </row>
        <row r="104">
          <cell r="C104" t="str">
            <v>多普勒检查（颅内血管）-特殊方式检查（加收）</v>
          </cell>
          <cell r="D104" t="str">
            <v>通过多普勒技术，测定动脉血流方向及速度并行特殊方式检查，对颅底动脉血流动力学进行评价并作出诊断。</v>
          </cell>
          <cell r="E104" t="str">
            <v>具体的加收标准（加收率或加收金额）由各地依权限制定。</v>
          </cell>
          <cell r="F104" t="str">
            <v>次</v>
          </cell>
        </row>
        <row r="105">
          <cell r="C105" t="str">
            <v>多普勒检查（颅内血管）-人工智能辅助诊断（扩展）</v>
          </cell>
          <cell r="D105" t="str">
            <v>通过多普勒技术，测定动脉血流方向及速度，对颅底动脉血流动力学进行评价并作出诊断。</v>
          </cell>
          <cell r="E105" t="str">
            <v>所定价格涵盖设备调试、体位摆放、超声检查、获取数据、数据分析、数据存储、出具诊断结果（含图文报告）等步骤所需的人力资源、设备运转成本消耗与基本物质资源消耗</v>
          </cell>
          <cell r="F105" t="str">
            <v>次</v>
          </cell>
        </row>
        <row r="106">
          <cell r="C106" t="str">
            <v>多普勒检查（颅内血管）-栓子监测（扩展）</v>
          </cell>
          <cell r="D106" t="str">
            <v>通过多普勒技术进行栓子监测。</v>
          </cell>
          <cell r="E106" t="str">
            <v>所定价格涵盖设备调试、体位摆放、超声检查、获取数据、数据分析、数据存储、出具诊断结果（含图文报告）等步骤所需的人力资源、设备运转成本消耗与基本物质资源消耗</v>
          </cell>
          <cell r="F106" t="str">
            <v>次</v>
          </cell>
        </row>
        <row r="107">
          <cell r="C107" t="str">
            <v>放射性核素平面显像（静态）</v>
          </cell>
          <cell r="D107" t="str">
            <v>通过采集体内放射性静态分布图像，提供组织器官的功能信息。</v>
          </cell>
          <cell r="E107" t="str">
            <v>所定价格涵盖放射性药品注射或口服给药、摆位、图像采集、数字影像处理与上传存储（含数字方式）、分析、出具报告等步骤所需的人力资源、设备运转成本消耗与基本物质资源消耗</v>
          </cell>
          <cell r="F107" t="str">
            <v>部位</v>
          </cell>
        </row>
        <row r="108">
          <cell r="C108" t="str">
            <v>放射性核素平面显像（静态）-增加体位（加收）</v>
          </cell>
          <cell r="D108" t="str">
            <v>通过增加体位采集体内放射性静态分布图像，提供组织器官的功能信息。</v>
          </cell>
          <cell r="E108" t="str">
            <v>具体的加收标准（加收率或加收金额）由各地依权限制定。</v>
          </cell>
          <cell r="F108" t="str">
            <v>体位</v>
          </cell>
        </row>
        <row r="109">
          <cell r="C109" t="str">
            <v>放射性核素平面显像（静态）-延迟显像（加收）</v>
          </cell>
          <cell r="D109" t="str">
            <v>通过结合延迟显像采集体内放射性静态分布图像，提供组织器官的功能信息。</v>
          </cell>
          <cell r="E109" t="str">
            <v>具体的加收标准（加收率或加收金额）由各地依权限制定。</v>
          </cell>
          <cell r="F109" t="str">
            <v>部位</v>
          </cell>
        </row>
        <row r="110">
          <cell r="C110" t="str">
            <v>放射性核素平面显像（静态）-人工智能辅助诊断（扩展）</v>
          </cell>
          <cell r="D110" t="str">
            <v>通过采集体内放射性静态分布图像，提供组织器官的功能信息。</v>
          </cell>
          <cell r="E110" t="str">
            <v>所定价格涵盖放射性药品注射或口服给药、摆位、图像采集、数字影像处理与上传存储（含数字方式）、分析、出具报告等步骤所需的人力资源、设备运转成本消耗与基本物质资源消耗</v>
          </cell>
          <cell r="F110" t="str">
            <v>部位</v>
          </cell>
        </row>
        <row r="111">
          <cell r="C111" t="str">
            <v>放射性核素平面显像（动态）</v>
          </cell>
          <cell r="D111" t="str">
            <v>通过采集体内放射性动态分布图像，提供组织器官的功能信息。</v>
          </cell>
          <cell r="E111" t="str">
            <v>所定价格涵盖放射性药品注射或口服给药、摆位、图像采集、数字影像处理与上传存储（含数字方式）、分析、出具报告等步骤所需的人力资源、设备运转成本消耗与基本物质资源消耗</v>
          </cell>
          <cell r="F111" t="str">
            <v>部位</v>
          </cell>
        </row>
        <row r="112">
          <cell r="C112" t="str">
            <v>放射性核素平面显像（动态）-增加体位（加收）</v>
          </cell>
          <cell r="D112" t="str">
            <v>通过增加体位采集体内放射性动态分布图像，提供组织器官的功能信息。</v>
          </cell>
          <cell r="E112" t="str">
            <v>所定价格涵盖放射性药品注射或口服给药、摆位、图像采集、数字影像处理与上传存储（含数字方式）、分析、出具报告等步骤所需的人力资源、设备运转成本消耗与基本物质资源消耗</v>
          </cell>
          <cell r="F112" t="str">
            <v>体位</v>
          </cell>
        </row>
        <row r="113">
          <cell r="C113" t="str">
            <v>放射性核素平面显像（动态）-延迟显像（加收）</v>
          </cell>
          <cell r="D113" t="str">
            <v>通过结合延迟显像采集体内放射性动态分布图像，提供组织器官的功能信息。</v>
          </cell>
          <cell r="E113" t="str">
            <v>所定价格涵盖放射性药品注射或口服给药、摆位、图像采集、数字影像处理与上传存储（含数字方式）、分析、出具报告等步骤所需的人力资源、设备运转成本消耗与基本物质资源消耗</v>
          </cell>
          <cell r="F113" t="str">
            <v>部位</v>
          </cell>
        </row>
        <row r="114">
          <cell r="C114" t="str">
            <v>放射性核素平面显像（动态）-人工智能辅助诊断（扩展）</v>
          </cell>
          <cell r="D114" t="str">
            <v>通过采集体内放射性动态分布图像，提供组织器官的功能信息。</v>
          </cell>
          <cell r="E114" t="str">
            <v>所定价格涵盖放射性药品注射或口服给药、摆位、图像采集、数字影像处理与上传存储（含数字方式）、分析、出具报告等步骤所需的人力资源、设备运转成本消耗与基本物质资源消耗</v>
          </cell>
          <cell r="F114" t="str">
            <v>部位</v>
          </cell>
        </row>
        <row r="115">
          <cell r="C115" t="str">
            <v>放射性核素平面显像（全身）</v>
          </cell>
          <cell r="D115" t="str">
            <v>通过采集体内放射性全身分布图像，提供组织器官的功能信息。</v>
          </cell>
          <cell r="E115" t="str">
            <v>所定价格涵盖放射性药品注射或口服给药、摆位、图像采集、数字影像处理与上传存储（含数字方式）、分析、出具报告等步骤所需的人力资源、设备运转成本消耗与基本物质资源消耗</v>
          </cell>
          <cell r="F115" t="str">
            <v>次</v>
          </cell>
        </row>
        <row r="116">
          <cell r="C116" t="str">
            <v>放射性核素平面显像（全身）-增加体位（加收）</v>
          </cell>
          <cell r="D116" t="str">
            <v>通过增加体位采集体内放射性全身分布图像，提供组织器官的功能信息。</v>
          </cell>
          <cell r="E116" t="str">
            <v>所定价格涵盖放射性药品注射或口服给药、摆位、图像采集、数字影像处理与上传存储（含数字方式）、分析、出具报告等步骤所需的人力资源、设备运转成本消耗与基本物质资源消耗</v>
          </cell>
          <cell r="F116" t="str">
            <v>体位</v>
          </cell>
        </row>
        <row r="117">
          <cell r="C117" t="str">
            <v>放射性核素平面显像（全身）-延迟显像（加收）</v>
          </cell>
          <cell r="D117" t="str">
            <v>通过结合延迟显像采集体内放射性全身分布图像，提供组织器官的功能信息。</v>
          </cell>
          <cell r="E117" t="str">
            <v>所定价格涵盖放射性药品注射或口服给药、摆位、图像采集、数字影像处理与上传存储（含数字方式）、分析、出具报告等步骤所需的人力资源、设备运转成本消耗与基本物质资源消耗</v>
          </cell>
          <cell r="F117" t="str">
            <v>次</v>
          </cell>
        </row>
        <row r="118">
          <cell r="C118" t="str">
            <v>放射性核素平面显像（全身）-人工智能辅助诊断（扩展）</v>
          </cell>
          <cell r="D118" t="str">
            <v>通过采集体内放射性全身分布图像，提供组织器官的功能信息。</v>
          </cell>
          <cell r="E118" t="str">
            <v>所定价格涵盖放射性药品注射或口服给药、摆位、图像采集、数字影像处理与上传存储（含数字方式）、分析、出具报告等步骤所需的人力资源、设备运转成本消耗与基本物质资源消耗</v>
          </cell>
          <cell r="F118" t="str">
            <v>次</v>
          </cell>
        </row>
        <row r="119">
          <cell r="C119" t="str">
            <v>单光子发射断层显像（SPECT）（部位）</v>
          </cell>
          <cell r="D119" t="str">
            <v>通过采集体内放射性静态断层分布图像，提供单个脏器或组织功能信息。</v>
          </cell>
          <cell r="E119" t="str">
            <v>所定价格涵盖放射性药品注射或口服给药、摆位、图像采集、数字影像处理与上传存储（含数字方式）、分析、出具报告等步骤所需的人力资源、设备运转成本消耗与基本物质资源消耗</v>
          </cell>
          <cell r="F119" t="str">
            <v>次</v>
          </cell>
        </row>
        <row r="120">
          <cell r="C120" t="str">
            <v>单光子发射断层显像（SPECT）（部位）-增加脏器（加收）</v>
          </cell>
          <cell r="D120" t="str">
            <v>通过采集体内放射性静态断层分布图像，提供增加脏器或组织的功能信息。</v>
          </cell>
          <cell r="E120" t="str">
            <v>所定价格涵盖放射性药品注射或口服给药、摆位、图像采集、数字影像处理与上传存储（含数字方式）、分析、出具报告等步骤所需的人力资源、设备运转成本消耗与基本物质资源消耗</v>
          </cell>
          <cell r="F120" t="str">
            <v>脏器</v>
          </cell>
        </row>
        <row r="121">
          <cell r="C121" t="str">
            <v>单光子发射断层显像（SPECT）（部位）-负荷显像（加收）</v>
          </cell>
          <cell r="D121" t="str">
            <v>通过负荷显像采集体内放射性静态断层分布图像，提供单个脏器或组织功能信息。</v>
          </cell>
          <cell r="E121" t="str">
            <v>所定价格涵盖放射性药品注射或口服给药、摆位、图像采集、数字影像处理与上传存储（含数字方式）、分析、出具报告等步骤所需的人力资源、设备运转成本消耗与基本物质资源消耗</v>
          </cell>
          <cell r="F121" t="str">
            <v>次</v>
          </cell>
        </row>
        <row r="122">
          <cell r="C122" t="str">
            <v>单光子发射断层显像（SPECT）（部位）-单光子发射计算机断层显像/计算机断层扫描（SPECT/CT）图像融合（加收）</v>
          </cell>
          <cell r="D122" t="str">
            <v>通过单光子发射计算机断层显像/计算机断层扫描（SPECT/CT）图像融合提供单个脏器或组织功能信息。</v>
          </cell>
          <cell r="E122" t="str">
            <v>所定价格涵盖放射性药品注射或口服给药、摆位、图像采集、数字影像处理与上传存储（含数字方式）、分析、出具报告等步骤所需的人力资源、设备运转成本消耗与基本物质资源消耗</v>
          </cell>
          <cell r="F122" t="str">
            <v>次</v>
          </cell>
        </row>
        <row r="123">
          <cell r="C123" t="str">
            <v>单光子发射断层显像（SPECT）（部位）-人工智能辅助诊断（扩展）</v>
          </cell>
          <cell r="D123" t="str">
            <v>通过采集体内放射性静态断层分布图像，提供单个脏器或组织功能信息。</v>
          </cell>
          <cell r="E123" t="str">
            <v>所定价格涵盖放射性药品注射或口服给药、摆位、图像采集、数字影像处理与上传存储（含数字方式）、分析、出具报告等步骤所需的人力资源、设备运转成本消耗与基本物质资源消耗</v>
          </cell>
          <cell r="F123" t="str">
            <v>次</v>
          </cell>
        </row>
        <row r="124">
          <cell r="C124" t="str">
            <v>单光子发射断层显像（SPECT）（全身）</v>
          </cell>
          <cell r="D124" t="str">
            <v>通过采集体内放射性全身断层分布图像，提供全身脏器或组织功能信息。</v>
          </cell>
          <cell r="E124" t="str">
            <v>所定价格涵盖放射性药品注射或口服给药、摆位、图像采集、数字影像处理与上传存储（含数字方式）、分析、出具报告等步骤所需的人力资源、设备运转成本消耗与基本物质资源消耗</v>
          </cell>
          <cell r="F124" t="str">
            <v>次</v>
          </cell>
        </row>
        <row r="125">
          <cell r="C125" t="str">
            <v>单光子发射断层显像（SPECT）（全身）-负荷显像（加收）</v>
          </cell>
          <cell r="D125" t="str">
            <v>通过负荷显像采集体内放射性全身断层分布图像，提供全身脏器或组织功能信息。</v>
          </cell>
          <cell r="E125" t="str">
            <v>所定价格涵盖放射性药品注射或口服给药、摆位、图像采集、数字影像处理与上传存储（含数字方式）、分析、出具报告等步骤所需的人力资源、设备运转成本消耗与基本物质资源消耗</v>
          </cell>
          <cell r="F125" t="str">
            <v>次</v>
          </cell>
        </row>
        <row r="126">
          <cell r="C126" t="str">
            <v>单光子发射断层显像（SPECT）（全身）-单光子发射计算机断层显像/计算机断层扫描（SPECT/CT）图像融合（加收）</v>
          </cell>
          <cell r="D126" t="str">
            <v>通过单光子发射计算机断层显像/计算机断层扫描（SPECT/CT）图像融合提供全身脏器或组织功能信息。</v>
          </cell>
          <cell r="E126" t="str">
            <v>所定价格涵盖放射性药品注射或口服给药、摆位、图像采集、数字影像处理与上传存储（含数字方式）、分析、出具报告等步骤所需的人力资源、设备运转成本消耗与基本物质资源消耗</v>
          </cell>
          <cell r="F126" t="str">
            <v>次</v>
          </cell>
        </row>
        <row r="127">
          <cell r="C127" t="str">
            <v>单光子发射断层显像（SPECT）（全身）-人工智能辅助诊断（扩展）</v>
          </cell>
          <cell r="D127" t="str">
            <v>通过采集体内放射性全身断层分布图像，提供全身脏器或组织功能信息。</v>
          </cell>
          <cell r="E127" t="str">
            <v>所定价格涵盖放射性药品注射或口服给药、摆位、图像采集、数字影像处理与上传存储（含数字方式）、分析、出具报告等步骤所需的人力资源、设备运转成本消耗与基本物质资源消耗</v>
          </cell>
          <cell r="F127" t="str">
            <v>次</v>
          </cell>
        </row>
        <row r="128">
          <cell r="C128" t="str">
            <v>正电子发射计算机断层显像/计算机断层扫描（PET/CT）（局部）</v>
          </cell>
          <cell r="D128" t="str">
            <v>通过正电子发射计算机断层显像设备与计算机体层扫描设备进行显像，提供局部组织器官的形态结构、代谢和功能信息。</v>
          </cell>
          <cell r="E128" t="str">
            <v>所定价格涵盖放射性药品注射、口服给药或其他、摆位、图像采集、数字影像处理与上传存储（含数字方式）、分析、出具报告等步骤所需的人力资源、设备运转成本消耗与基本物质资源消耗</v>
          </cell>
          <cell r="F128" t="str">
            <v>部位</v>
          </cell>
        </row>
        <row r="129">
          <cell r="C129" t="str">
            <v>正电子发射计算机断层显像/计算机断层扫描（PET/CT）（局部）-人工智能辅助诊断（扩展）</v>
          </cell>
          <cell r="D129" t="str">
            <v>通过正电子发射计算机断层显像设备与计算机体层扫描设备进行显像，提供局部组织器官的形态结构、代谢和功能信息。</v>
          </cell>
          <cell r="E129" t="str">
            <v>所定价格涵盖放射性药品注射、口服给药或其他、摆位、图像采集、数字影像处理与上传存储（含数字方式）、分析、出具报告等步骤所需的人力资源、设备运转成本消耗与基本物质资源消耗</v>
          </cell>
          <cell r="F129" t="str">
            <v>部位</v>
          </cell>
        </row>
        <row r="130">
          <cell r="C130" t="str">
            <v>正电子发射计算机断层显像/计算机断层扫描（PET/CT）（局部）-延迟显像（扩展）</v>
          </cell>
          <cell r="D130" t="str">
            <v>通过正电子发射计算机断层显像设备与计算机体层扫描设备结合延迟显像，提供局部组织器官的形态结构、代谢和功能信息。</v>
          </cell>
          <cell r="E130" t="str">
            <v>所定价格涵盖放射性药品注射、口服给药或其他、摆位、图像采集、数字影像处理与上传存储（含数字方式）、分析、出具报告等步骤所需的人力资源、设备运转成本消耗与基本物质资源消耗</v>
          </cell>
          <cell r="F130" t="str">
            <v>部位</v>
          </cell>
        </row>
        <row r="131">
          <cell r="C131" t="str">
            <v>正电子发射计算机断层显像/计算机断层扫描（PET/CT）（躯干）</v>
          </cell>
          <cell r="D131" t="str">
            <v>通过正电子发射计算机断层显像设备与计算机体层扫描设备进行显像，提供躯干组织器官的形态结构、代谢和功能信息。</v>
          </cell>
          <cell r="E131" t="str">
            <v>所定价格涵盖放射性药品注射、口服给药或其他、摆位、图像采集、数字影像处理与上传存储（含数字方式）、分析、出具报告等步骤所需的人力资源、设备运转成本消耗与基本物质资源消耗</v>
          </cell>
          <cell r="F131" t="str">
            <v>部位</v>
          </cell>
        </row>
        <row r="132">
          <cell r="C132" t="str">
            <v>正电子发射计算机断层显像/计算机断层扫描（PET/CT）（躯干）-全身加收（加收）</v>
          </cell>
          <cell r="D132" t="str">
            <v>通过正电子发射计算机断层显像设备与计算机体层扫描设备进行显像，提供全身组织器官的形态结构、代谢和功能信息。</v>
          </cell>
          <cell r="E132" t="str">
            <v>所定价格涵盖放射性药品注射、口服给药或其他、摆位、图像采集、数字影像处理与上传存储（含数字方式）、分析、出具报告等步骤所需的人力资源、设备运转成本消耗与基本物质资源消耗</v>
          </cell>
          <cell r="F132" t="str">
            <v>次</v>
          </cell>
        </row>
        <row r="133">
          <cell r="C133" t="str">
            <v>正电子发射计算机断层显像/计算机断层扫描（PET/CT）（躯干）-人工智能辅助诊断（扩展）</v>
          </cell>
          <cell r="D133" t="str">
            <v>通过正电子发射计算机断层显像设备与计算机体层扫描设备进行显像，提供躯干组织器官的形态结构、代谢和功能信息。</v>
          </cell>
          <cell r="E133" t="str">
            <v>所定价格涵盖放射性药品注射、口服给药或其他、摆位、图像采集、数字影像处理与上传存储（含数字方式）、分析、出具报告等步骤所需的人力资源、设备运转成本消耗与基本物质资源消耗</v>
          </cell>
          <cell r="F133" t="str">
            <v>部位</v>
          </cell>
        </row>
        <row r="134">
          <cell r="C134" t="str">
            <v>正电子发射计算机断层显像/计算机断层扫描（PET/CT）（躯干）-延迟显像（扩展）</v>
          </cell>
          <cell r="D134" t="str">
            <v>通过正电子发射计算机断层显像设备与计算机体层扫描设备结合延迟显像，提供躯干组织器官的形态结构、代谢和功能信息。</v>
          </cell>
          <cell r="E134" t="str">
            <v>所定价格涵盖放射性药品注射、口服给药或其他、摆位、图像采集、数字影像处理与上传存储（含数字方式）、分析、出具报告等步骤所需的人力资源、设备运转成本消耗与基本物质资源消耗</v>
          </cell>
          <cell r="F134" t="str">
            <v>部位</v>
          </cell>
        </row>
        <row r="135">
          <cell r="C135" t="str">
            <v>正电子发射计算机断层显像/磁共振成像（PET/MRI）（局部）</v>
          </cell>
          <cell r="D135" t="str">
            <v>通过正电子发射计算机断层显像设备与磁共振设备进行显像，提供局部组织器官的形态结构、代谢和功能信息。</v>
          </cell>
          <cell r="E135" t="str">
            <v>所定价格涵盖放射性药品注射、口服给药或其他、摆位、图像采集、数字影像处理与上传存储（含数字方式）、分析、出具报告等步骤所需的人力资源、设备运转成本消耗与基本物质资源消耗</v>
          </cell>
          <cell r="F135" t="str">
            <v>部位</v>
          </cell>
        </row>
        <row r="136">
          <cell r="C136" t="str">
            <v>正电子发射计算机断层显像/磁共振成像（PET/MRI）（局部）-人工智能辅助诊断（扩展）</v>
          </cell>
          <cell r="D136" t="str">
            <v>通过正电子发射计算机断层显像设备与磁共振设备进行显像，提供局部组织器官的形态结构、代谢和功能信息。</v>
          </cell>
          <cell r="E136" t="str">
            <v>所定价格涵盖放射性药品注射、口服给药或其他、摆位、图像采集、数字影像处理与上传存储（含数字方式）、分析、出具报告等步骤所需的人力资源、设备运转成本消耗与基本物质资源消耗</v>
          </cell>
          <cell r="F136" t="str">
            <v>部位</v>
          </cell>
        </row>
        <row r="137">
          <cell r="C137" t="str">
            <v>正电子发射计算机断层显像/磁共振成像（PET/MRI）（躯干）</v>
          </cell>
          <cell r="D137" t="str">
            <v>通过正电子发射计算机断层显像设备与磁共振设备进行显像，提供躯干组织器官的形态结构、代谢和功能信息。</v>
          </cell>
          <cell r="E137" t="str">
            <v>所定价格涵盖放射性药品注射、口服给药或其他、摆位、图像采集、数字影像处理与上传存储（含数字方式）、分析、出具报告等步骤所需的人力资源、设备运转成本消耗与基本物质资源消耗</v>
          </cell>
          <cell r="F137" t="str">
            <v>部位</v>
          </cell>
        </row>
        <row r="138">
          <cell r="C138" t="str">
            <v>正电子发射计算机断层显像/磁共振成像（PET/MRI）（躯干）-全身加收（加收）</v>
          </cell>
          <cell r="D138" t="str">
            <v>通过正电子发射计算机断层显像设备与磁共振设备进行显像，提供全身组织器官的形态结构、代谢和功能信息。</v>
          </cell>
          <cell r="E138" t="str">
            <v>所定价格涵盖放射性药品注射、口服给药或其他、摆位、图像采集、数字影像处理与上传存储（含数字方式）、分析、出具报告等步骤所需的人力资源、设备运转成本消耗与基本物质资源消耗</v>
          </cell>
          <cell r="F138" t="str">
            <v>次</v>
          </cell>
        </row>
        <row r="139">
          <cell r="C139" t="str">
            <v>正电子发射计算机断层显像/磁共振成像（PET/MRI）（躯干）-人工智能辅助诊断（扩展）</v>
          </cell>
          <cell r="D139" t="str">
            <v>通过正电子发射计算机断层显像设备与磁共振设备进行显像，提供躯干组织器官的形态结构、代谢和功能信息。</v>
          </cell>
          <cell r="E139" t="str">
            <v>所定价格涵盖放射性药品注射、口服给药或其他、摆位、图像采集、数字影像处理与上传存储（含数字方式）、分析、出具报告等步骤所需的人力资源、设备运转成本消耗与基本物质资源消耗</v>
          </cell>
          <cell r="F139" t="str">
            <v>部位</v>
          </cell>
        </row>
        <row r="140">
          <cell r="C140" t="str">
            <v>甲状腺摄碘131试验</v>
          </cell>
          <cell r="D140" t="str">
            <v>通过甲状腺摄取碘131试验，动态评估甲状腺对碘的吸收功能，提供甲状腺功能状况的信息。</v>
          </cell>
          <cell r="E140" t="str">
            <v>所定价格涵盖放射性药品给药、标准源制备、多点测量、计数、计算甲状腺摄碘率、数据存储、出具报告等步骤所需的人力资源与基本物质资源消耗</v>
          </cell>
          <cell r="F140" t="str">
            <v>次</v>
          </cell>
        </row>
        <row r="141">
          <cell r="C141" t="str">
            <v>尿碘131排泄试验</v>
          </cell>
          <cell r="D141" t="str">
            <v>通过测量尿液中排泄的碘131量，实现对体内碘含量情况的评估。</v>
          </cell>
          <cell r="E141" t="str">
            <v>所定价格涵盖放射性药品给药、收集尿液、标准源制备、测量、数据分析与计算、出具报告等步骤所需的人力资源与基本物质资源消耗</v>
          </cell>
          <cell r="F141" t="str">
            <v>次</v>
          </cell>
        </row>
        <row r="142">
          <cell r="C142" t="str">
            <v>核素标记测定</v>
          </cell>
          <cell r="D142" t="str">
            <v>通过放射性同位素标记红细胞、白蛋白，测定体内总红细胞量、红细胞在体内的平均存活时间及总血浆量，辅助诊断和管理血液疾病、心血管疾病、肾脏疾病及体液失衡状态。</v>
          </cell>
          <cell r="E142" t="str">
            <v>所定价格涵盖取血、核素标记红细胞、白蛋白制备、标记红细胞、白蛋白静脉注射、再次取血、放射性测量、计算、出具报告等步骤所需的人力资源与基本物质资源消耗</v>
          </cell>
          <cell r="F142" t="str">
            <v>项</v>
          </cell>
        </row>
        <row r="143">
          <cell r="C143" t="str">
            <v>肾图</v>
          </cell>
          <cell r="D143" t="str">
            <v>通过核素肾功能扫描，测量肾脏滤过率、排泄功能及血流情况，实现对肾脏功能的综合评估。</v>
          </cell>
          <cell r="E143" t="str">
            <v>所定价格涵盖放射性药品注射或口服给药、摆位、图像采集、出具报告等步骤所需的人力资源与基本物质资源消耗</v>
          </cell>
          <cell r="F143" t="str">
            <v>次</v>
          </cell>
        </row>
        <row r="144">
          <cell r="C144" t="str">
            <v>肾图-干预肾图（加收）</v>
          </cell>
          <cell r="D144" t="str">
            <v>通过某种干预手段后核素肾功能扫描，测量肾脏滤过率、排泄功能及血流情况，实现对肾脏功能的综合评估。</v>
          </cell>
          <cell r="E144" t="str">
            <v>所定价格涵盖放射性药品注射或口服给药、摆位、图像采集、出具报告等步骤所需的人力资源与基本物质资源消耗</v>
          </cell>
          <cell r="F144" t="str">
            <v>次</v>
          </cell>
        </row>
      </sheetData>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1"/>
  <sheetViews>
    <sheetView tabSelected="1" view="pageBreakPreview" zoomScale="85" zoomScaleNormal="100" workbookViewId="0">
      <selection activeCell="K4" sqref="K4"/>
    </sheetView>
  </sheetViews>
  <sheetFormatPr defaultColWidth="8.88333333333333" defaultRowHeight="15"/>
  <cols>
    <col min="1" max="1" width="7.5" style="4" customWidth="1"/>
    <col min="2" max="2" width="10.4416666666667" style="4" customWidth="1"/>
    <col min="3" max="3" width="11.75" style="4" customWidth="1"/>
    <col min="4" max="4" width="23.75" style="4" customWidth="1"/>
    <col min="5" max="5" width="31.75" style="4" customWidth="1"/>
    <col min="6" max="6" width="11.225" style="4" customWidth="1"/>
    <col min="7" max="7" width="9.425" style="4" customWidth="1"/>
    <col min="8" max="8" width="6.44166666666667" style="4" customWidth="1"/>
    <col min="9" max="9" width="21.1083333333333" style="4" customWidth="1"/>
    <col min="10" max="10" width="20.1333333333333" style="5" hidden="1" customWidth="1"/>
    <col min="11" max="15" width="5.225" style="6" customWidth="1"/>
    <col min="16" max="16" width="11.8833333333333" style="4" customWidth="1"/>
    <col min="17" max="17" width="8.38333333333333" style="7" hidden="1" customWidth="1"/>
    <col min="18" max="18" width="8.75" style="7" hidden="1" customWidth="1"/>
    <col min="19" max="19" width="20.6666666666667" style="8" hidden="1" customWidth="1"/>
    <col min="20" max="20" width="17.6333333333333" style="9" hidden="1" customWidth="1"/>
    <col min="21" max="21" width="13.1083333333333" style="10" hidden="1" customWidth="1"/>
    <col min="22" max="22" width="9.88333333333333" style="10" hidden="1" customWidth="1"/>
    <col min="23" max="28" width="8.88333333333333" style="11" hidden="1" customWidth="1"/>
    <col min="29" max="30" width="8.88333333333333" style="4" hidden="1" customWidth="1"/>
    <col min="31" max="31" width="13.3833333333333" style="4" hidden="1" customWidth="1"/>
    <col min="32" max="34" width="12.8833333333333" style="4" hidden="1" customWidth="1"/>
    <col min="35" max="16384" width="8.88333333333333" style="4"/>
  </cols>
  <sheetData>
    <row r="1" ht="23.25" spans="1:26">
      <c r="A1" s="12" t="s">
        <v>0</v>
      </c>
      <c r="B1" s="12"/>
      <c r="I1" s="2"/>
      <c r="J1" s="30"/>
      <c r="K1" s="31"/>
      <c r="L1" s="31"/>
      <c r="M1" s="31"/>
      <c r="N1" s="31"/>
      <c r="O1" s="31"/>
      <c r="P1" s="2"/>
      <c r="Q1" s="70"/>
      <c r="R1" s="71"/>
      <c r="S1" s="72"/>
      <c r="T1" s="73"/>
      <c r="U1" s="94"/>
      <c r="V1" s="94"/>
      <c r="W1" s="95"/>
      <c r="X1" s="95"/>
      <c r="Y1" s="95"/>
      <c r="Z1" s="95"/>
    </row>
    <row r="2" ht="21" spans="1:26">
      <c r="A2" s="13" t="s">
        <v>1</v>
      </c>
      <c r="B2" s="13"/>
      <c r="C2" s="13"/>
      <c r="D2" s="13"/>
      <c r="E2" s="13"/>
      <c r="F2" s="13"/>
      <c r="G2" s="13"/>
      <c r="H2" s="13"/>
      <c r="I2" s="13"/>
      <c r="J2" s="32"/>
      <c r="K2" s="33"/>
      <c r="L2" s="33"/>
      <c r="M2" s="33"/>
      <c r="N2" s="33"/>
      <c r="O2" s="33"/>
      <c r="P2" s="13"/>
      <c r="Q2" s="74"/>
      <c r="R2" s="71"/>
      <c r="S2" s="72"/>
      <c r="T2" s="73"/>
      <c r="U2" s="94"/>
      <c r="V2" s="94"/>
      <c r="W2" s="95"/>
      <c r="X2" s="95"/>
      <c r="Y2" s="95"/>
      <c r="Z2" s="95"/>
    </row>
    <row r="3" spans="11:26">
      <c r="K3" s="34"/>
      <c r="L3" s="34"/>
      <c r="M3" s="34"/>
      <c r="N3" s="34"/>
      <c r="O3" s="34"/>
      <c r="P3" s="60"/>
      <c r="Q3" s="75"/>
      <c r="R3" s="71"/>
      <c r="S3" s="72"/>
      <c r="T3" s="73"/>
      <c r="U3" s="94"/>
      <c r="V3" s="94"/>
      <c r="W3" s="95"/>
      <c r="X3" s="95"/>
      <c r="Y3" s="95"/>
      <c r="Z3" s="95"/>
    </row>
    <row r="4" s="1" customFormat="1" ht="30" customHeight="1" spans="1:28">
      <c r="A4" s="14" t="s">
        <v>2</v>
      </c>
      <c r="B4" s="14"/>
      <c r="C4" s="14"/>
      <c r="D4" s="14"/>
      <c r="E4" s="14"/>
      <c r="F4" s="14"/>
      <c r="G4" s="14"/>
      <c r="H4" s="14"/>
      <c r="I4" s="14"/>
      <c r="J4" s="14"/>
      <c r="K4" s="35"/>
      <c r="L4" s="35"/>
      <c r="M4" s="35"/>
      <c r="N4" s="35"/>
      <c r="O4" s="35"/>
      <c r="P4" s="3"/>
      <c r="Q4" s="3"/>
      <c r="R4" s="76"/>
      <c r="S4" s="76"/>
      <c r="T4" s="77"/>
      <c r="U4" s="96"/>
      <c r="V4" s="96"/>
      <c r="W4" s="97"/>
      <c r="X4" s="97"/>
      <c r="Y4" s="97"/>
      <c r="Z4" s="97"/>
      <c r="AA4" s="99"/>
      <c r="AB4" s="99"/>
    </row>
    <row r="5" s="1" customFormat="1" ht="38" customHeight="1" spans="1:28">
      <c r="A5" s="14"/>
      <c r="B5" s="14"/>
      <c r="C5" s="14"/>
      <c r="D5" s="14"/>
      <c r="E5" s="14"/>
      <c r="F5" s="14"/>
      <c r="G5" s="14"/>
      <c r="H5" s="14"/>
      <c r="I5" s="14"/>
      <c r="J5" s="14"/>
      <c r="K5" s="35"/>
      <c r="L5" s="35"/>
      <c r="M5" s="35"/>
      <c r="N5" s="35"/>
      <c r="O5" s="35"/>
      <c r="P5" s="3"/>
      <c r="Q5" s="3"/>
      <c r="R5" s="76"/>
      <c r="S5" s="76"/>
      <c r="T5" s="77"/>
      <c r="U5" s="96"/>
      <c r="V5" s="96"/>
      <c r="W5" s="97"/>
      <c r="X5" s="97"/>
      <c r="Y5" s="97"/>
      <c r="Z5" s="97"/>
      <c r="AA5" s="99"/>
      <c r="AB5" s="99"/>
    </row>
    <row r="6" s="2" customFormat="1" ht="26" customHeight="1" spans="1:28">
      <c r="A6" s="15" t="s">
        <v>3</v>
      </c>
      <c r="B6" s="15" t="s">
        <v>4</v>
      </c>
      <c r="C6" s="15" t="s">
        <v>5</v>
      </c>
      <c r="D6" s="15" t="s">
        <v>6</v>
      </c>
      <c r="E6" s="15" t="s">
        <v>7</v>
      </c>
      <c r="F6" s="15" t="s">
        <v>8</v>
      </c>
      <c r="G6" s="15" t="s">
        <v>9</v>
      </c>
      <c r="H6" s="15" t="s">
        <v>10</v>
      </c>
      <c r="I6" s="15" t="s">
        <v>11</v>
      </c>
      <c r="J6" s="36" t="s">
        <v>12</v>
      </c>
      <c r="K6" s="37" t="s">
        <v>13</v>
      </c>
      <c r="L6" s="38"/>
      <c r="M6" s="38"/>
      <c r="N6" s="38"/>
      <c r="O6" s="61"/>
      <c r="P6" s="36" t="s">
        <v>14</v>
      </c>
      <c r="Q6" s="15"/>
      <c r="R6" s="15" t="s">
        <v>15</v>
      </c>
      <c r="S6" s="15"/>
      <c r="T6" s="78"/>
      <c r="U6" s="98"/>
      <c r="V6" s="98"/>
      <c r="W6" s="99"/>
      <c r="X6" s="99"/>
      <c r="Y6" s="99"/>
      <c r="Z6" s="99"/>
      <c r="AA6" s="99"/>
      <c r="AB6" s="99"/>
    </row>
    <row r="7" s="3" customFormat="1" ht="30" spans="1:28">
      <c r="A7" s="15"/>
      <c r="B7" s="15"/>
      <c r="C7" s="15"/>
      <c r="D7" s="15"/>
      <c r="E7" s="15"/>
      <c r="F7" s="15"/>
      <c r="G7" s="15"/>
      <c r="H7" s="15"/>
      <c r="I7" s="15"/>
      <c r="J7" s="39"/>
      <c r="K7" s="40" t="s">
        <v>16</v>
      </c>
      <c r="L7" s="40" t="s">
        <v>17</v>
      </c>
      <c r="M7" s="62" t="s">
        <v>18</v>
      </c>
      <c r="N7" s="40" t="s">
        <v>19</v>
      </c>
      <c r="O7" s="40" t="s">
        <v>20</v>
      </c>
      <c r="P7" s="39"/>
      <c r="Q7" s="15" t="s">
        <v>21</v>
      </c>
      <c r="R7" s="79" t="s">
        <v>10</v>
      </c>
      <c r="S7" s="79" t="s">
        <v>22</v>
      </c>
      <c r="T7" s="78" t="s">
        <v>11</v>
      </c>
      <c r="U7" s="98" t="s">
        <v>23</v>
      </c>
      <c r="V7" s="98" t="s">
        <v>24</v>
      </c>
      <c r="W7" s="100" t="s">
        <v>25</v>
      </c>
      <c r="X7" s="101"/>
      <c r="Y7" s="101"/>
      <c r="Z7" s="101"/>
      <c r="AA7" s="101"/>
      <c r="AB7" s="101"/>
    </row>
    <row r="8" ht="89.25" spans="1:28">
      <c r="A8" s="16">
        <v>1</v>
      </c>
      <c r="B8" s="135" t="s">
        <v>26</v>
      </c>
      <c r="C8" s="18" t="s">
        <v>27</v>
      </c>
      <c r="D8" s="19" t="s">
        <v>28</v>
      </c>
      <c r="E8" s="23" t="s">
        <v>29</v>
      </c>
      <c r="F8" s="24" t="s">
        <v>30</v>
      </c>
      <c r="G8" s="25" t="s">
        <v>31</v>
      </c>
      <c r="H8" s="18" t="s">
        <v>32</v>
      </c>
      <c r="I8" s="19" t="s">
        <v>33</v>
      </c>
      <c r="J8" s="41" t="s">
        <v>34</v>
      </c>
      <c r="K8" s="42">
        <v>69</v>
      </c>
      <c r="L8" s="42">
        <v>63</v>
      </c>
      <c r="M8" s="42">
        <v>58</v>
      </c>
      <c r="N8" s="42">
        <v>55</v>
      </c>
      <c r="O8" s="42">
        <v>52</v>
      </c>
      <c r="P8" s="63" t="s">
        <v>35</v>
      </c>
      <c r="Q8" s="80"/>
      <c r="R8" s="81" t="s">
        <v>32</v>
      </c>
      <c r="S8" s="82" t="s">
        <v>36</v>
      </c>
      <c r="T8" s="83" t="s">
        <v>33</v>
      </c>
      <c r="U8" s="102" t="s">
        <v>37</v>
      </c>
      <c r="V8" s="103">
        <v>40</v>
      </c>
      <c r="W8" s="104" t="str">
        <f>VLOOKUP(C:C,[1]Sheet1!$C$1:$F$65536,4,0)</f>
        <v>部位·体位</v>
      </c>
      <c r="X8" s="11">
        <f t="shared" ref="X8:X71" si="0">IF(H8=W8,1,0)</f>
        <v>1</v>
      </c>
      <c r="Y8" s="11">
        <f t="shared" ref="Y8:Y71" si="1">IF(H8=R8,1,0)</f>
        <v>1</v>
      </c>
      <c r="Z8" s="11" t="e">
        <f>IF(E8=#REF!,1,0)</f>
        <v>#REF!</v>
      </c>
      <c r="AB8" s="11" t="s">
        <v>35</v>
      </c>
    </row>
    <row r="9" ht="76.5" spans="1:31">
      <c r="A9" s="20"/>
      <c r="B9" s="17" t="s">
        <v>38</v>
      </c>
      <c r="C9" s="18" t="s">
        <v>39</v>
      </c>
      <c r="D9" s="19" t="s">
        <v>40</v>
      </c>
      <c r="E9" s="23"/>
      <c r="F9" s="24"/>
      <c r="G9" s="25"/>
      <c r="H9" s="18" t="s">
        <v>41</v>
      </c>
      <c r="I9" s="25" t="s">
        <v>42</v>
      </c>
      <c r="J9" s="41" t="s">
        <v>43</v>
      </c>
      <c r="K9" s="43">
        <v>0.204081632653061</v>
      </c>
      <c r="L9" s="43">
        <v>0.222222222222222</v>
      </c>
      <c r="M9" s="43">
        <v>0.24390243902439</v>
      </c>
      <c r="N9" s="43">
        <v>0.256410256410256</v>
      </c>
      <c r="O9" s="43">
        <v>0.2710027100271</v>
      </c>
      <c r="P9" s="64" t="s">
        <v>44</v>
      </c>
      <c r="Q9" s="64"/>
      <c r="R9" s="64" t="s">
        <v>41</v>
      </c>
      <c r="S9" s="64"/>
      <c r="T9" s="84" t="s">
        <v>45</v>
      </c>
      <c r="U9" s="105" t="s">
        <v>46</v>
      </c>
      <c r="V9" s="106">
        <v>30</v>
      </c>
      <c r="W9" s="104" t="str">
        <f>VLOOKUP(C:C,[1]Sheet1!$C$1:$F$65536,4,0)</f>
        <v>次</v>
      </c>
      <c r="X9" s="11">
        <f t="shared" si="0"/>
        <v>1</v>
      </c>
      <c r="Y9" s="11">
        <f t="shared" si="1"/>
        <v>1</v>
      </c>
      <c r="AB9" s="11" t="s">
        <v>44</v>
      </c>
      <c r="AC9" s="111"/>
      <c r="AD9" s="111"/>
      <c r="AE9" s="111"/>
    </row>
    <row r="10" ht="38.25" spans="1:31">
      <c r="A10" s="20"/>
      <c r="B10" s="17" t="s">
        <v>47</v>
      </c>
      <c r="C10" s="18" t="s">
        <v>48</v>
      </c>
      <c r="D10" s="19" t="s">
        <v>49</v>
      </c>
      <c r="E10" s="23"/>
      <c r="F10" s="24"/>
      <c r="G10" s="25"/>
      <c r="H10" s="18" t="s">
        <v>41</v>
      </c>
      <c r="I10" s="19"/>
      <c r="J10" s="41"/>
      <c r="K10" s="44">
        <v>47</v>
      </c>
      <c r="L10" s="44">
        <v>43</v>
      </c>
      <c r="M10" s="44">
        <v>39</v>
      </c>
      <c r="N10" s="44">
        <v>37</v>
      </c>
      <c r="O10" s="44">
        <v>35</v>
      </c>
      <c r="P10" s="64" t="s">
        <v>50</v>
      </c>
      <c r="Q10" s="68" t="s">
        <v>51</v>
      </c>
      <c r="R10" s="85" t="s">
        <v>41</v>
      </c>
      <c r="S10" s="85"/>
      <c r="T10" s="84"/>
      <c r="U10" s="105" t="s">
        <v>46</v>
      </c>
      <c r="V10" s="106">
        <v>40</v>
      </c>
      <c r="W10" s="104" t="str">
        <f>VLOOKUP(C:C,[1]Sheet1!$C$1:$F$65536,4,0)</f>
        <v>次</v>
      </c>
      <c r="X10" s="11">
        <f t="shared" si="0"/>
        <v>1</v>
      </c>
      <c r="Y10" s="11">
        <f t="shared" si="1"/>
        <v>1</v>
      </c>
      <c r="AB10" s="11" t="s">
        <v>50</v>
      </c>
      <c r="AC10" s="111"/>
      <c r="AD10" s="111"/>
      <c r="AE10" s="111"/>
    </row>
    <row r="11" ht="38.25" spans="1:31">
      <c r="A11" s="20"/>
      <c r="B11" s="17" t="s">
        <v>52</v>
      </c>
      <c r="C11" s="18" t="s">
        <v>53</v>
      </c>
      <c r="D11" s="19" t="s">
        <v>54</v>
      </c>
      <c r="E11" s="23"/>
      <c r="F11" s="24"/>
      <c r="G11" s="25"/>
      <c r="H11" s="18" t="s">
        <v>41</v>
      </c>
      <c r="I11" s="25" t="s">
        <v>55</v>
      </c>
      <c r="J11" s="41" t="s">
        <v>56</v>
      </c>
      <c r="K11" s="44">
        <v>43</v>
      </c>
      <c r="L11" s="44">
        <v>40</v>
      </c>
      <c r="M11" s="44">
        <v>36</v>
      </c>
      <c r="N11" s="44">
        <v>34</v>
      </c>
      <c r="O11" s="44">
        <v>32</v>
      </c>
      <c r="P11" s="64" t="s">
        <v>50</v>
      </c>
      <c r="Q11" s="68" t="s">
        <v>57</v>
      </c>
      <c r="R11" s="85" t="s">
        <v>41</v>
      </c>
      <c r="S11" s="85"/>
      <c r="T11" s="84" t="s">
        <v>58</v>
      </c>
      <c r="U11" s="105" t="s">
        <v>46</v>
      </c>
      <c r="V11" s="106">
        <v>40</v>
      </c>
      <c r="W11" s="104" t="str">
        <f>VLOOKUP(C:C,[1]Sheet1!$C$1:$F$65536,4,0)</f>
        <v>次</v>
      </c>
      <c r="X11" s="11">
        <f t="shared" si="0"/>
        <v>1</v>
      </c>
      <c r="Y11" s="11">
        <f t="shared" si="1"/>
        <v>1</v>
      </c>
      <c r="AB11" s="11" t="s">
        <v>50</v>
      </c>
      <c r="AC11" s="111"/>
      <c r="AD11" s="111"/>
      <c r="AE11" s="111"/>
    </row>
    <row r="12" ht="51" spans="1:31">
      <c r="A12" s="20"/>
      <c r="B12" s="17" t="s">
        <v>59</v>
      </c>
      <c r="C12" s="18" t="s">
        <v>60</v>
      </c>
      <c r="D12" s="19" t="s">
        <v>28</v>
      </c>
      <c r="E12" s="23" t="s">
        <v>29</v>
      </c>
      <c r="F12" s="24"/>
      <c r="G12" s="25"/>
      <c r="H12" s="18" t="s">
        <v>32</v>
      </c>
      <c r="I12" s="25"/>
      <c r="J12" s="41"/>
      <c r="K12" s="42">
        <v>69</v>
      </c>
      <c r="L12" s="42">
        <v>63</v>
      </c>
      <c r="M12" s="42">
        <v>58</v>
      </c>
      <c r="N12" s="42">
        <v>55</v>
      </c>
      <c r="O12" s="42">
        <v>52</v>
      </c>
      <c r="P12" s="65" t="s">
        <v>61</v>
      </c>
      <c r="Q12" s="86"/>
      <c r="R12" s="86" t="s">
        <v>32</v>
      </c>
      <c r="S12" s="86"/>
      <c r="T12" s="41"/>
      <c r="U12" s="106"/>
      <c r="V12" s="106">
        <v>40</v>
      </c>
      <c r="W12" s="104" t="str">
        <f>VLOOKUP(C:C,[1]Sheet1!$C$1:$F$65536,4,0)</f>
        <v>部位·体位</v>
      </c>
      <c r="X12" s="11">
        <f t="shared" si="0"/>
        <v>1</v>
      </c>
      <c r="Y12" s="11">
        <f t="shared" si="1"/>
        <v>1</v>
      </c>
      <c r="Z12" s="11" t="e">
        <f>IF(E12=#REF!,1,0)</f>
        <v>#REF!</v>
      </c>
      <c r="AB12" s="11" t="s">
        <v>61</v>
      </c>
      <c r="AC12" s="111"/>
      <c r="AD12" s="111"/>
      <c r="AE12" s="111"/>
    </row>
    <row r="13" ht="51" spans="1:31">
      <c r="A13" s="21"/>
      <c r="B13" s="17" t="s">
        <v>62</v>
      </c>
      <c r="C13" s="18" t="s">
        <v>63</v>
      </c>
      <c r="D13" s="19" t="s">
        <v>64</v>
      </c>
      <c r="E13" s="23" t="s">
        <v>29</v>
      </c>
      <c r="F13" s="24"/>
      <c r="G13" s="25"/>
      <c r="H13" s="18" t="s">
        <v>32</v>
      </c>
      <c r="I13" s="25"/>
      <c r="J13" s="41"/>
      <c r="K13" s="42">
        <v>69</v>
      </c>
      <c r="L13" s="42">
        <v>63</v>
      </c>
      <c r="M13" s="42">
        <v>58</v>
      </c>
      <c r="N13" s="42">
        <v>55</v>
      </c>
      <c r="O13" s="42">
        <v>52</v>
      </c>
      <c r="P13" s="65" t="s">
        <v>65</v>
      </c>
      <c r="Q13" s="86"/>
      <c r="R13" s="86" t="s">
        <v>32</v>
      </c>
      <c r="S13" s="86"/>
      <c r="T13" s="41"/>
      <c r="U13" s="106"/>
      <c r="V13" s="106">
        <v>40</v>
      </c>
      <c r="W13" s="104" t="str">
        <f>VLOOKUP(C:C,[1]Sheet1!$C$1:$F$65536,4,0)</f>
        <v>部位·体位</v>
      </c>
      <c r="X13" s="11">
        <f t="shared" si="0"/>
        <v>1</v>
      </c>
      <c r="Y13" s="11">
        <f t="shared" si="1"/>
        <v>1</v>
      </c>
      <c r="Z13" s="11" t="e">
        <f>IF(E13=#REF!,1,0)</f>
        <v>#REF!</v>
      </c>
      <c r="AB13" s="11" t="s">
        <v>65</v>
      </c>
      <c r="AC13" s="111"/>
      <c r="AD13" s="111"/>
      <c r="AE13" s="111"/>
    </row>
    <row r="14" ht="63.75" spans="1:31">
      <c r="A14" s="16">
        <v>2</v>
      </c>
      <c r="B14" s="17" t="s">
        <v>66</v>
      </c>
      <c r="C14" s="22" t="s">
        <v>67</v>
      </c>
      <c r="D14" s="19" t="s">
        <v>68</v>
      </c>
      <c r="E14" s="23" t="s">
        <v>29</v>
      </c>
      <c r="F14" s="24"/>
      <c r="G14" s="25" t="s">
        <v>69</v>
      </c>
      <c r="H14" s="26" t="s">
        <v>70</v>
      </c>
      <c r="I14" s="19" t="s">
        <v>71</v>
      </c>
      <c r="J14" s="41" t="s">
        <v>71</v>
      </c>
      <c r="K14" s="45">
        <v>16</v>
      </c>
      <c r="L14" s="45">
        <v>15</v>
      </c>
      <c r="M14" s="45">
        <v>13</v>
      </c>
      <c r="N14" s="45">
        <v>12</v>
      </c>
      <c r="O14" s="45">
        <v>12</v>
      </c>
      <c r="P14" s="65" t="s">
        <v>72</v>
      </c>
      <c r="Q14" s="86">
        <v>17</v>
      </c>
      <c r="R14" s="86" t="s">
        <v>70</v>
      </c>
      <c r="S14" s="86"/>
      <c r="T14" s="41" t="s">
        <v>71</v>
      </c>
      <c r="U14" s="106"/>
      <c r="V14" s="106">
        <v>15</v>
      </c>
      <c r="W14" s="104" t="str">
        <f>VLOOKUP(C:C,[1]Sheet1!$C$1:$F$65536,4,0)</f>
        <v>部位</v>
      </c>
      <c r="X14" s="11">
        <f t="shared" si="0"/>
        <v>1</v>
      </c>
      <c r="Y14" s="11">
        <f t="shared" si="1"/>
        <v>1</v>
      </c>
      <c r="Z14" s="11" t="e">
        <f>IF(E14=#REF!,1,0)</f>
        <v>#REF!</v>
      </c>
      <c r="AB14" s="11" t="s">
        <v>72</v>
      </c>
      <c r="AC14" s="11"/>
      <c r="AD14" s="11"/>
      <c r="AE14" s="11"/>
    </row>
    <row r="15" ht="51" spans="1:31">
      <c r="A15" s="21"/>
      <c r="B15" s="17" t="s">
        <v>73</v>
      </c>
      <c r="C15" s="22" t="s">
        <v>74</v>
      </c>
      <c r="D15" s="19" t="s">
        <v>68</v>
      </c>
      <c r="E15" s="23" t="s">
        <v>29</v>
      </c>
      <c r="F15" s="24"/>
      <c r="G15" s="25"/>
      <c r="H15" s="26" t="s">
        <v>70</v>
      </c>
      <c r="I15" s="19" t="s">
        <v>71</v>
      </c>
      <c r="J15" s="41" t="s">
        <v>71</v>
      </c>
      <c r="K15" s="45">
        <v>16</v>
      </c>
      <c r="L15" s="45">
        <v>15</v>
      </c>
      <c r="M15" s="45">
        <v>13</v>
      </c>
      <c r="N15" s="45">
        <v>12</v>
      </c>
      <c r="O15" s="45">
        <v>12</v>
      </c>
      <c r="P15" s="65" t="s">
        <v>61</v>
      </c>
      <c r="Q15" s="86"/>
      <c r="R15" s="86" t="s">
        <v>70</v>
      </c>
      <c r="S15" s="86"/>
      <c r="T15" s="41"/>
      <c r="U15" s="106"/>
      <c r="V15" s="106">
        <v>15</v>
      </c>
      <c r="W15" s="104" t="str">
        <f>VLOOKUP(C:C,[1]Sheet1!$C$1:$F$65536,4,0)</f>
        <v>部位</v>
      </c>
      <c r="X15" s="11">
        <f t="shared" si="0"/>
        <v>1</v>
      </c>
      <c r="Y15" s="11">
        <f t="shared" si="1"/>
        <v>1</v>
      </c>
      <c r="Z15" s="11" t="e">
        <f>IF(E15=#REF!,1,0)</f>
        <v>#REF!</v>
      </c>
      <c r="AB15" s="11" t="s">
        <v>61</v>
      </c>
      <c r="AC15" s="11"/>
      <c r="AD15" s="11"/>
      <c r="AE15" s="11"/>
    </row>
    <row r="16" ht="51" spans="1:31">
      <c r="A16" s="16">
        <v>3</v>
      </c>
      <c r="B16" s="17" t="s">
        <v>75</v>
      </c>
      <c r="C16" s="22" t="s">
        <v>76</v>
      </c>
      <c r="D16" s="19" t="s">
        <v>77</v>
      </c>
      <c r="E16" s="23" t="s">
        <v>29</v>
      </c>
      <c r="F16" s="24"/>
      <c r="G16" s="25" t="s">
        <v>69</v>
      </c>
      <c r="H16" s="26" t="s">
        <v>78</v>
      </c>
      <c r="I16" s="46"/>
      <c r="J16" s="41"/>
      <c r="K16" s="45">
        <v>103</v>
      </c>
      <c r="L16" s="45">
        <v>95</v>
      </c>
      <c r="M16" s="45">
        <v>86</v>
      </c>
      <c r="N16" s="45">
        <v>82</v>
      </c>
      <c r="O16" s="45">
        <v>78</v>
      </c>
      <c r="P16" s="65" t="s">
        <v>72</v>
      </c>
      <c r="Q16" s="86">
        <v>110</v>
      </c>
      <c r="R16" s="86" t="s">
        <v>78</v>
      </c>
      <c r="S16" s="86"/>
      <c r="T16" s="41"/>
      <c r="U16" s="106"/>
      <c r="V16" s="106">
        <v>70</v>
      </c>
      <c r="W16" s="104" t="str">
        <f>VLOOKUP(C:C,[1]Sheet1!$C$1:$F$65536,4,0)</f>
        <v>单侧</v>
      </c>
      <c r="X16" s="11">
        <f t="shared" si="0"/>
        <v>1</v>
      </c>
      <c r="Y16" s="11">
        <f t="shared" si="1"/>
        <v>1</v>
      </c>
      <c r="Z16" s="11" t="e">
        <f>IF(E16=#REF!,1,0)</f>
        <v>#REF!</v>
      </c>
      <c r="AB16" s="11" t="s">
        <v>72</v>
      </c>
      <c r="AC16" s="11"/>
      <c r="AD16" s="11"/>
      <c r="AE16" s="11"/>
    </row>
    <row r="17" ht="51" spans="1:31">
      <c r="A17" s="21"/>
      <c r="B17" s="17" t="s">
        <v>79</v>
      </c>
      <c r="C17" s="22" t="s">
        <v>80</v>
      </c>
      <c r="D17" s="19" t="s">
        <v>77</v>
      </c>
      <c r="E17" s="23" t="s">
        <v>29</v>
      </c>
      <c r="F17" s="24"/>
      <c r="G17" s="25"/>
      <c r="H17" s="26" t="s">
        <v>78</v>
      </c>
      <c r="I17" s="46"/>
      <c r="J17" s="41"/>
      <c r="K17" s="45">
        <v>103</v>
      </c>
      <c r="L17" s="45">
        <v>95</v>
      </c>
      <c r="M17" s="45">
        <v>86</v>
      </c>
      <c r="N17" s="45">
        <v>82</v>
      </c>
      <c r="O17" s="45">
        <v>78</v>
      </c>
      <c r="P17" s="65" t="s">
        <v>61</v>
      </c>
      <c r="Q17" s="86"/>
      <c r="R17" s="86" t="s">
        <v>78</v>
      </c>
      <c r="S17" s="86"/>
      <c r="T17" s="41"/>
      <c r="U17" s="106"/>
      <c r="V17" s="106">
        <v>70</v>
      </c>
      <c r="W17" s="104" t="str">
        <f>VLOOKUP(C:C,[1]Sheet1!$C$1:$F$65536,4,0)</f>
        <v>单侧</v>
      </c>
      <c r="X17" s="11">
        <f t="shared" si="0"/>
        <v>1</v>
      </c>
      <c r="Y17" s="11">
        <f t="shared" si="1"/>
        <v>1</v>
      </c>
      <c r="Z17" s="11" t="e">
        <f>IF(E17=#REF!,1,0)</f>
        <v>#REF!</v>
      </c>
      <c r="AB17" s="11" t="s">
        <v>61</v>
      </c>
      <c r="AC17" s="111"/>
      <c r="AD17" s="111"/>
      <c r="AE17" s="111"/>
    </row>
    <row r="18" ht="63.75" spans="1:28">
      <c r="A18" s="16">
        <v>4</v>
      </c>
      <c r="B18" s="17" t="s">
        <v>81</v>
      </c>
      <c r="C18" s="22" t="s">
        <v>82</v>
      </c>
      <c r="D18" s="19" t="s">
        <v>83</v>
      </c>
      <c r="E18" s="23" t="s">
        <v>84</v>
      </c>
      <c r="F18" s="24" t="s">
        <v>85</v>
      </c>
      <c r="G18" s="25" t="s">
        <v>86</v>
      </c>
      <c r="H18" s="26" t="s">
        <v>41</v>
      </c>
      <c r="I18" s="19"/>
      <c r="J18" s="41"/>
      <c r="K18" s="47">
        <v>49</v>
      </c>
      <c r="L18" s="47">
        <v>45</v>
      </c>
      <c r="M18" s="47">
        <v>41</v>
      </c>
      <c r="N18" s="47">
        <v>39</v>
      </c>
      <c r="O18" s="47">
        <v>37</v>
      </c>
      <c r="P18" s="65" t="s">
        <v>35</v>
      </c>
      <c r="Q18" s="86"/>
      <c r="R18" s="86" t="s">
        <v>41</v>
      </c>
      <c r="S18" s="86"/>
      <c r="T18" s="41"/>
      <c r="U18" s="106"/>
      <c r="V18" s="106">
        <v>120</v>
      </c>
      <c r="W18" s="104" t="str">
        <f>VLOOKUP(C:C,[1]Sheet1!$C$1:$F$65536,4,0)</f>
        <v>次</v>
      </c>
      <c r="X18" s="11">
        <f t="shared" si="0"/>
        <v>1</v>
      </c>
      <c r="Y18" s="11">
        <f t="shared" si="1"/>
        <v>1</v>
      </c>
      <c r="Z18" s="11" t="e">
        <f>IF(E18=#REF!,1,0)</f>
        <v>#REF!</v>
      </c>
      <c r="AB18" s="11" t="s">
        <v>35</v>
      </c>
    </row>
    <row r="19" ht="204" spans="1:34">
      <c r="A19" s="20"/>
      <c r="B19" s="17" t="s">
        <v>87</v>
      </c>
      <c r="C19" s="22" t="s">
        <v>88</v>
      </c>
      <c r="D19" s="19" t="s">
        <v>89</v>
      </c>
      <c r="E19" s="23"/>
      <c r="F19" s="24"/>
      <c r="G19" s="25"/>
      <c r="H19" s="26" t="s">
        <v>41</v>
      </c>
      <c r="I19" s="19"/>
      <c r="J19" s="41"/>
      <c r="K19" s="48">
        <v>177</v>
      </c>
      <c r="L19" s="45">
        <v>162</v>
      </c>
      <c r="M19" s="55">
        <v>147</v>
      </c>
      <c r="N19" s="45">
        <v>129</v>
      </c>
      <c r="O19" s="55">
        <v>111</v>
      </c>
      <c r="P19" s="66" t="s">
        <v>90</v>
      </c>
      <c r="Q19" s="69"/>
      <c r="R19" s="87" t="s">
        <v>41</v>
      </c>
      <c r="S19" s="87"/>
      <c r="T19" s="88"/>
      <c r="U19" s="106"/>
      <c r="V19" s="106">
        <v>60</v>
      </c>
      <c r="W19" s="104" t="str">
        <f>VLOOKUP(C:C,[1]Sheet1!$C$1:$F$65536,4,0)</f>
        <v>次</v>
      </c>
      <c r="X19" s="11">
        <f t="shared" si="0"/>
        <v>1</v>
      </c>
      <c r="Y19" s="11">
        <f t="shared" si="1"/>
        <v>1</v>
      </c>
      <c r="AB19" s="11" t="s">
        <v>91</v>
      </c>
      <c r="AE19" s="4">
        <v>210103013</v>
      </c>
      <c r="AF19" s="4" t="s">
        <v>92</v>
      </c>
      <c r="AG19" s="4" t="s">
        <v>93</v>
      </c>
      <c r="AH19" s="4" t="s">
        <v>94</v>
      </c>
    </row>
    <row r="20" ht="63.75" spans="1:34">
      <c r="A20" s="20"/>
      <c r="B20" s="17" t="s">
        <v>95</v>
      </c>
      <c r="C20" s="22" t="s">
        <v>96</v>
      </c>
      <c r="D20" s="19" t="s">
        <v>83</v>
      </c>
      <c r="E20" s="23" t="s">
        <v>84</v>
      </c>
      <c r="F20" s="24"/>
      <c r="G20" s="25"/>
      <c r="H20" s="26" t="s">
        <v>41</v>
      </c>
      <c r="I20" s="19"/>
      <c r="J20" s="41"/>
      <c r="K20" s="47">
        <v>49</v>
      </c>
      <c r="L20" s="47">
        <v>45</v>
      </c>
      <c r="M20" s="47">
        <v>41</v>
      </c>
      <c r="N20" s="47">
        <v>39</v>
      </c>
      <c r="O20" s="47">
        <v>37</v>
      </c>
      <c r="P20" s="65" t="s">
        <v>61</v>
      </c>
      <c r="Q20" s="86"/>
      <c r="R20" s="86" t="s">
        <v>41</v>
      </c>
      <c r="S20" s="86"/>
      <c r="T20" s="41"/>
      <c r="U20" s="106"/>
      <c r="V20" s="106">
        <v>120</v>
      </c>
      <c r="W20" s="104" t="str">
        <f>VLOOKUP(C:C,[1]Sheet1!$C$1:$F$65536,4,0)</f>
        <v>次</v>
      </c>
      <c r="X20" s="11">
        <f t="shared" si="0"/>
        <v>1</v>
      </c>
      <c r="Y20" s="11">
        <f t="shared" si="1"/>
        <v>1</v>
      </c>
      <c r="Z20" s="11" t="e">
        <f>IF(E20=#REF!,1,0)</f>
        <v>#REF!</v>
      </c>
      <c r="AB20" s="11" t="s">
        <v>61</v>
      </c>
      <c r="AE20" s="4">
        <v>210103016</v>
      </c>
      <c r="AF20" s="4" t="s">
        <v>97</v>
      </c>
      <c r="AG20" s="4" t="s">
        <v>98</v>
      </c>
      <c r="AH20" s="4" t="s">
        <v>94</v>
      </c>
    </row>
    <row r="21" ht="51" spans="1:34">
      <c r="A21" s="20"/>
      <c r="B21" s="17" t="s">
        <v>99</v>
      </c>
      <c r="C21" s="22" t="s">
        <v>100</v>
      </c>
      <c r="D21" s="19" t="s">
        <v>101</v>
      </c>
      <c r="E21" s="23" t="s">
        <v>84</v>
      </c>
      <c r="F21" s="24"/>
      <c r="G21" s="25"/>
      <c r="H21" s="26" t="s">
        <v>41</v>
      </c>
      <c r="I21" s="19"/>
      <c r="J21" s="41"/>
      <c r="K21" s="47">
        <v>49</v>
      </c>
      <c r="L21" s="47">
        <v>45</v>
      </c>
      <c r="M21" s="47">
        <v>41</v>
      </c>
      <c r="N21" s="47">
        <v>39</v>
      </c>
      <c r="O21" s="47">
        <v>37</v>
      </c>
      <c r="P21" s="65" t="s">
        <v>65</v>
      </c>
      <c r="Q21" s="86"/>
      <c r="R21" s="86" t="s">
        <v>41</v>
      </c>
      <c r="S21" s="86"/>
      <c r="T21" s="41"/>
      <c r="U21" s="106"/>
      <c r="V21" s="106">
        <v>120</v>
      </c>
      <c r="W21" s="104" t="str">
        <f>VLOOKUP(C:C,[1]Sheet1!$C$1:$F$65536,4,0)</f>
        <v>次</v>
      </c>
      <c r="X21" s="11">
        <f t="shared" si="0"/>
        <v>1</v>
      </c>
      <c r="Y21" s="11">
        <f t="shared" si="1"/>
        <v>1</v>
      </c>
      <c r="Z21" s="11" t="e">
        <f>IF(E21=#REF!,1,0)</f>
        <v>#REF!</v>
      </c>
      <c r="AB21" s="11" t="s">
        <v>65</v>
      </c>
      <c r="AE21" s="4">
        <v>210103017</v>
      </c>
      <c r="AF21" s="4" t="s">
        <v>102</v>
      </c>
      <c r="AG21" s="4" t="s">
        <v>103</v>
      </c>
      <c r="AH21" s="4" t="s">
        <v>94</v>
      </c>
    </row>
    <row r="22" ht="51" spans="1:34">
      <c r="A22" s="21"/>
      <c r="B22" s="17" t="s">
        <v>104</v>
      </c>
      <c r="C22" s="22" t="s">
        <v>105</v>
      </c>
      <c r="D22" s="19" t="s">
        <v>106</v>
      </c>
      <c r="E22" s="23" t="s">
        <v>84</v>
      </c>
      <c r="F22" s="24"/>
      <c r="G22" s="25"/>
      <c r="H22" s="26" t="s">
        <v>41</v>
      </c>
      <c r="I22" s="19"/>
      <c r="J22" s="41"/>
      <c r="K22" s="47">
        <v>49</v>
      </c>
      <c r="L22" s="47">
        <v>45</v>
      </c>
      <c r="M22" s="47">
        <v>41</v>
      </c>
      <c r="N22" s="47">
        <v>39</v>
      </c>
      <c r="O22" s="47">
        <v>37</v>
      </c>
      <c r="P22" s="65" t="s">
        <v>65</v>
      </c>
      <c r="Q22" s="86"/>
      <c r="R22" s="86" t="s">
        <v>41</v>
      </c>
      <c r="S22" s="86"/>
      <c r="T22" s="41"/>
      <c r="U22" s="106"/>
      <c r="V22" s="106">
        <v>120</v>
      </c>
      <c r="W22" s="104" t="str">
        <f>VLOOKUP(C:C,[1]Sheet1!$C$1:$F$65536,4,0)</f>
        <v>次</v>
      </c>
      <c r="X22" s="11">
        <f t="shared" si="0"/>
        <v>1</v>
      </c>
      <c r="Y22" s="11">
        <f t="shared" si="1"/>
        <v>1</v>
      </c>
      <c r="Z22" s="11" t="e">
        <f>IF(E22=#REF!,1,0)</f>
        <v>#REF!</v>
      </c>
      <c r="AB22" s="11" t="s">
        <v>65</v>
      </c>
      <c r="AE22" s="4" t="s">
        <v>107</v>
      </c>
      <c r="AG22" s="4" t="s">
        <v>108</v>
      </c>
      <c r="AH22" s="4">
        <v>250</v>
      </c>
    </row>
    <row r="23" ht="63.75" spans="1:33">
      <c r="A23" s="16">
        <v>5</v>
      </c>
      <c r="B23" s="17" t="s">
        <v>109</v>
      </c>
      <c r="C23" s="22" t="s">
        <v>110</v>
      </c>
      <c r="D23" s="19" t="s">
        <v>111</v>
      </c>
      <c r="E23" s="23" t="s">
        <v>112</v>
      </c>
      <c r="F23" s="24" t="s">
        <v>113</v>
      </c>
      <c r="G23" s="25" t="s">
        <v>114</v>
      </c>
      <c r="H23" s="26" t="s">
        <v>70</v>
      </c>
      <c r="I23" s="19" t="s">
        <v>115</v>
      </c>
      <c r="J23" s="41"/>
      <c r="K23" s="45">
        <v>247</v>
      </c>
      <c r="L23" s="45">
        <v>226</v>
      </c>
      <c r="M23" s="45">
        <v>206</v>
      </c>
      <c r="N23" s="45">
        <v>196</v>
      </c>
      <c r="O23" s="45">
        <v>185</v>
      </c>
      <c r="P23" s="65" t="s">
        <v>35</v>
      </c>
      <c r="Q23" s="86"/>
      <c r="R23" s="86" t="s">
        <v>70</v>
      </c>
      <c r="S23" s="86"/>
      <c r="T23" s="41" t="s">
        <v>116</v>
      </c>
      <c r="U23" s="102" t="s">
        <v>117</v>
      </c>
      <c r="V23" s="106">
        <v>210</v>
      </c>
      <c r="W23" s="104" t="str">
        <f>VLOOKUP(C:C,[1]Sheet1!$C$1:$F$65536,4,0)</f>
        <v>部位</v>
      </c>
      <c r="X23" s="11">
        <f t="shared" si="0"/>
        <v>1</v>
      </c>
      <c r="Y23" s="11">
        <f t="shared" si="1"/>
        <v>1</v>
      </c>
      <c r="Z23" s="11" t="e">
        <f>IF(E23=#REF!,1,0)</f>
        <v>#REF!</v>
      </c>
      <c r="AB23" s="11" t="s">
        <v>35</v>
      </c>
      <c r="AE23" s="4" t="s">
        <v>118</v>
      </c>
      <c r="AG23" s="4" t="s">
        <v>119</v>
      </c>
    </row>
    <row r="24" ht="76.5" spans="1:31">
      <c r="A24" s="20"/>
      <c r="B24" s="17" t="s">
        <v>120</v>
      </c>
      <c r="C24" s="22" t="s">
        <v>121</v>
      </c>
      <c r="D24" s="19" t="s">
        <v>122</v>
      </c>
      <c r="E24" s="23"/>
      <c r="F24" s="24"/>
      <c r="G24" s="25"/>
      <c r="H24" s="26" t="s">
        <v>41</v>
      </c>
      <c r="I24" s="19" t="s">
        <v>123</v>
      </c>
      <c r="J24" s="41"/>
      <c r="K24" s="49">
        <v>0.33</v>
      </c>
      <c r="L24" s="49">
        <v>0.33</v>
      </c>
      <c r="M24" s="49">
        <v>0.33</v>
      </c>
      <c r="N24" s="49">
        <v>0.33</v>
      </c>
      <c r="O24" s="49">
        <v>0.33</v>
      </c>
      <c r="P24" s="64" t="s">
        <v>50</v>
      </c>
      <c r="Q24" s="64"/>
      <c r="R24" s="85" t="s">
        <v>41</v>
      </c>
      <c r="S24" s="85"/>
      <c r="T24" s="84" t="s">
        <v>123</v>
      </c>
      <c r="U24" s="105" t="s">
        <v>124</v>
      </c>
      <c r="V24" s="106">
        <v>50</v>
      </c>
      <c r="W24" s="104" t="str">
        <f>VLOOKUP(C:C,[1]Sheet1!$C$1:$F$65536,4,0)</f>
        <v>次</v>
      </c>
      <c r="X24" s="11">
        <f t="shared" si="0"/>
        <v>1</v>
      </c>
      <c r="Y24" s="11">
        <f t="shared" si="1"/>
        <v>1</v>
      </c>
      <c r="AB24" s="11" t="s">
        <v>50</v>
      </c>
      <c r="AE24" s="4" t="s">
        <v>125</v>
      </c>
    </row>
    <row r="25" ht="63.75" spans="1:28">
      <c r="A25" s="20"/>
      <c r="B25" s="17" t="s">
        <v>126</v>
      </c>
      <c r="C25" s="22" t="s">
        <v>127</v>
      </c>
      <c r="D25" s="19" t="s">
        <v>128</v>
      </c>
      <c r="E25" s="23"/>
      <c r="F25" s="24"/>
      <c r="G25" s="25"/>
      <c r="H25" s="26" t="s">
        <v>41</v>
      </c>
      <c r="I25" s="19" t="s">
        <v>123</v>
      </c>
      <c r="J25" s="41"/>
      <c r="K25" s="49">
        <v>0.24</v>
      </c>
      <c r="L25" s="49">
        <v>0.24</v>
      </c>
      <c r="M25" s="49">
        <v>0.24</v>
      </c>
      <c r="N25" s="49">
        <v>0.24</v>
      </c>
      <c r="O25" s="49">
        <v>0.24</v>
      </c>
      <c r="P25" s="64" t="s">
        <v>50</v>
      </c>
      <c r="Q25" s="64"/>
      <c r="R25" s="85" t="s">
        <v>41</v>
      </c>
      <c r="S25" s="89" t="s">
        <v>123</v>
      </c>
      <c r="T25" s="84" t="s">
        <v>129</v>
      </c>
      <c r="U25" s="102" t="s">
        <v>130</v>
      </c>
      <c r="V25" s="106">
        <v>50</v>
      </c>
      <c r="W25" s="104" t="str">
        <f>VLOOKUP(C:C,[1]Sheet1!$C$1:$F$65536,4,0)</f>
        <v>次</v>
      </c>
      <c r="X25" s="11">
        <f t="shared" si="0"/>
        <v>1</v>
      </c>
      <c r="Y25" s="11">
        <f t="shared" si="1"/>
        <v>1</v>
      </c>
      <c r="AB25" s="11" t="s">
        <v>50</v>
      </c>
    </row>
    <row r="26" ht="51" spans="1:28">
      <c r="A26" s="20"/>
      <c r="B26" s="17" t="s">
        <v>131</v>
      </c>
      <c r="C26" s="22" t="s">
        <v>132</v>
      </c>
      <c r="D26" s="19" t="s">
        <v>133</v>
      </c>
      <c r="E26" s="23"/>
      <c r="F26" s="24"/>
      <c r="G26" s="25"/>
      <c r="H26" s="26" t="s">
        <v>41</v>
      </c>
      <c r="I26" s="19"/>
      <c r="J26" s="41"/>
      <c r="K26" s="49">
        <v>0.26</v>
      </c>
      <c r="L26" s="49">
        <v>0.26</v>
      </c>
      <c r="M26" s="49">
        <v>0.26</v>
      </c>
      <c r="N26" s="49">
        <v>0.26</v>
      </c>
      <c r="O26" s="49">
        <v>0.26</v>
      </c>
      <c r="P26" s="64" t="s">
        <v>50</v>
      </c>
      <c r="Q26" s="64"/>
      <c r="R26" s="85" t="s">
        <v>41</v>
      </c>
      <c r="S26" s="85"/>
      <c r="T26" s="84"/>
      <c r="U26" s="105" t="s">
        <v>46</v>
      </c>
      <c r="V26" s="106">
        <v>20</v>
      </c>
      <c r="W26" s="104" t="str">
        <f>VLOOKUP(C:C,[1]Sheet1!$C$1:$F$65536,4,0)</f>
        <v>次</v>
      </c>
      <c r="X26" s="11">
        <f t="shared" si="0"/>
        <v>1</v>
      </c>
      <c r="Y26" s="11">
        <f t="shared" si="1"/>
        <v>1</v>
      </c>
      <c r="AB26" s="11" t="s">
        <v>50</v>
      </c>
    </row>
    <row r="27" ht="51" spans="1:28">
      <c r="A27" s="20"/>
      <c r="B27" s="17" t="s">
        <v>134</v>
      </c>
      <c r="C27" s="22" t="s">
        <v>135</v>
      </c>
      <c r="D27" s="19" t="s">
        <v>111</v>
      </c>
      <c r="E27" s="23" t="s">
        <v>112</v>
      </c>
      <c r="F27" s="24"/>
      <c r="G27" s="25"/>
      <c r="H27" s="26" t="s">
        <v>70</v>
      </c>
      <c r="I27" s="19"/>
      <c r="J27" s="41"/>
      <c r="K27" s="45">
        <v>247</v>
      </c>
      <c r="L27" s="45">
        <v>226</v>
      </c>
      <c r="M27" s="45">
        <v>206</v>
      </c>
      <c r="N27" s="45">
        <v>196</v>
      </c>
      <c r="O27" s="45">
        <v>185</v>
      </c>
      <c r="P27" s="65" t="s">
        <v>61</v>
      </c>
      <c r="Q27" s="86"/>
      <c r="R27" s="86" t="s">
        <v>70</v>
      </c>
      <c r="S27" s="86"/>
      <c r="T27" s="41"/>
      <c r="U27" s="106"/>
      <c r="V27" s="106">
        <v>210</v>
      </c>
      <c r="W27" s="104" t="str">
        <f>VLOOKUP(C:C,[1]Sheet1!$C$1:$F$65536,4,0)</f>
        <v>部位</v>
      </c>
      <c r="X27" s="11">
        <f t="shared" si="0"/>
        <v>1</v>
      </c>
      <c r="Y27" s="11">
        <f t="shared" si="1"/>
        <v>1</v>
      </c>
      <c r="Z27" s="11" t="e">
        <f>IF(E27=#REF!,1,0)</f>
        <v>#REF!</v>
      </c>
      <c r="AB27" s="11" t="s">
        <v>61</v>
      </c>
    </row>
    <row r="28" ht="63.75" spans="1:28">
      <c r="A28" s="21"/>
      <c r="B28" s="17" t="s">
        <v>136</v>
      </c>
      <c r="C28" s="22" t="s">
        <v>137</v>
      </c>
      <c r="D28" s="19" t="s">
        <v>138</v>
      </c>
      <c r="E28" s="23" t="s">
        <v>112</v>
      </c>
      <c r="F28" s="24"/>
      <c r="G28" s="25"/>
      <c r="H28" s="26" t="s">
        <v>41</v>
      </c>
      <c r="I28" s="19"/>
      <c r="J28" s="41"/>
      <c r="K28" s="45">
        <v>247</v>
      </c>
      <c r="L28" s="45">
        <v>226</v>
      </c>
      <c r="M28" s="45">
        <v>206</v>
      </c>
      <c r="N28" s="45">
        <v>196</v>
      </c>
      <c r="O28" s="45">
        <v>185</v>
      </c>
      <c r="P28" s="65" t="s">
        <v>61</v>
      </c>
      <c r="Q28" s="86"/>
      <c r="R28" s="86" t="s">
        <v>139</v>
      </c>
      <c r="S28" s="86"/>
      <c r="T28" s="41"/>
      <c r="U28" s="105" t="s">
        <v>46</v>
      </c>
      <c r="V28" s="106">
        <v>210</v>
      </c>
      <c r="W28" s="104" t="str">
        <f>VLOOKUP(C:C,[1]Sheet1!$C$1:$F$65536,4,0)</f>
        <v>次</v>
      </c>
      <c r="X28" s="11">
        <f t="shared" si="0"/>
        <v>1</v>
      </c>
      <c r="Y28" s="11">
        <f t="shared" si="1"/>
        <v>0</v>
      </c>
      <c r="Z28" s="11" t="e">
        <f>IF(E28=#REF!,1,0)</f>
        <v>#REF!</v>
      </c>
      <c r="AB28" s="11" t="s">
        <v>61</v>
      </c>
    </row>
    <row r="29" ht="51" spans="1:28">
      <c r="A29" s="16">
        <v>6</v>
      </c>
      <c r="B29" s="17" t="s">
        <v>140</v>
      </c>
      <c r="C29" s="22" t="s">
        <v>141</v>
      </c>
      <c r="D29" s="19" t="s">
        <v>142</v>
      </c>
      <c r="E29" s="23" t="s">
        <v>143</v>
      </c>
      <c r="F29" s="24" t="s">
        <v>144</v>
      </c>
      <c r="G29" s="25" t="s">
        <v>145</v>
      </c>
      <c r="H29" s="26" t="s">
        <v>70</v>
      </c>
      <c r="I29" s="19" t="s">
        <v>146</v>
      </c>
      <c r="J29" s="41"/>
      <c r="K29" s="45">
        <v>248</v>
      </c>
      <c r="L29" s="45">
        <v>228</v>
      </c>
      <c r="M29" s="45">
        <v>207</v>
      </c>
      <c r="N29" s="45">
        <v>197</v>
      </c>
      <c r="O29" s="45">
        <v>186</v>
      </c>
      <c r="P29" s="65" t="s">
        <v>35</v>
      </c>
      <c r="Q29" s="86"/>
      <c r="R29" s="86" t="s">
        <v>70</v>
      </c>
      <c r="S29" s="86"/>
      <c r="T29" s="90" t="s">
        <v>147</v>
      </c>
      <c r="U29" s="105" t="s">
        <v>148</v>
      </c>
      <c r="V29" s="106">
        <v>280</v>
      </c>
      <c r="W29" s="104" t="str">
        <f>VLOOKUP(C:C,[1]Sheet1!$C$1:$F$65536,4,0)</f>
        <v>部位</v>
      </c>
      <c r="X29" s="11">
        <f t="shared" si="0"/>
        <v>1</v>
      </c>
      <c r="Y29" s="11">
        <f t="shared" si="1"/>
        <v>1</v>
      </c>
      <c r="Z29" s="11" t="e">
        <f>IF(E29=#REF!,1,0)</f>
        <v>#REF!</v>
      </c>
      <c r="AB29" s="11" t="s">
        <v>35</v>
      </c>
    </row>
    <row r="30" ht="63.75" spans="1:28">
      <c r="A30" s="20"/>
      <c r="B30" s="17" t="s">
        <v>149</v>
      </c>
      <c r="C30" s="22" t="s">
        <v>150</v>
      </c>
      <c r="D30" s="19" t="s">
        <v>151</v>
      </c>
      <c r="E30" s="23"/>
      <c r="F30" s="24"/>
      <c r="G30" s="25"/>
      <c r="H30" s="26" t="s">
        <v>41</v>
      </c>
      <c r="I30" s="19" t="s">
        <v>123</v>
      </c>
      <c r="J30" s="41"/>
      <c r="K30" s="49">
        <v>0.33</v>
      </c>
      <c r="L30" s="49">
        <v>0.33</v>
      </c>
      <c r="M30" s="49">
        <v>0.33</v>
      </c>
      <c r="N30" s="49">
        <v>0.33</v>
      </c>
      <c r="O30" s="49">
        <v>0.33</v>
      </c>
      <c r="P30" s="64" t="s">
        <v>50</v>
      </c>
      <c r="Q30" s="64"/>
      <c r="R30" s="85" t="s">
        <v>41</v>
      </c>
      <c r="S30" s="85"/>
      <c r="T30" s="84" t="s">
        <v>123</v>
      </c>
      <c r="U30" s="105" t="s">
        <v>130</v>
      </c>
      <c r="V30" s="106">
        <v>50</v>
      </c>
      <c r="W30" s="104" t="str">
        <f>VLOOKUP(C:C,[1]Sheet1!$C$1:$F$65536,4,0)</f>
        <v>次</v>
      </c>
      <c r="X30" s="11">
        <f t="shared" si="0"/>
        <v>1</v>
      </c>
      <c r="Y30" s="11">
        <f t="shared" si="1"/>
        <v>1</v>
      </c>
      <c r="AA30" s="95"/>
      <c r="AB30" s="95" t="s">
        <v>50</v>
      </c>
    </row>
    <row r="31" ht="63.75" spans="1:28">
      <c r="A31" s="20"/>
      <c r="B31" s="17" t="s">
        <v>152</v>
      </c>
      <c r="C31" s="22" t="s">
        <v>153</v>
      </c>
      <c r="D31" s="19" t="s">
        <v>154</v>
      </c>
      <c r="E31" s="23"/>
      <c r="F31" s="24"/>
      <c r="G31" s="25"/>
      <c r="H31" s="26" t="s">
        <v>41</v>
      </c>
      <c r="I31" s="19" t="s">
        <v>123</v>
      </c>
      <c r="J31" s="41"/>
      <c r="K31" s="49">
        <v>0.24</v>
      </c>
      <c r="L31" s="49">
        <v>0.24</v>
      </c>
      <c r="M31" s="49">
        <v>0.24</v>
      </c>
      <c r="N31" s="49">
        <v>0.24</v>
      </c>
      <c r="O31" s="49">
        <v>0.24</v>
      </c>
      <c r="P31" s="64" t="s">
        <v>50</v>
      </c>
      <c r="Q31" s="64"/>
      <c r="R31" s="85" t="s">
        <v>41</v>
      </c>
      <c r="S31" s="89" t="s">
        <v>123</v>
      </c>
      <c r="T31" s="84" t="s">
        <v>155</v>
      </c>
      <c r="U31" s="105" t="s">
        <v>130</v>
      </c>
      <c r="V31" s="106">
        <v>50</v>
      </c>
      <c r="W31" s="104" t="str">
        <f>VLOOKUP(C:C,[1]Sheet1!$C$1:$F$65536,4,0)</f>
        <v>次</v>
      </c>
      <c r="X31" s="11">
        <f t="shared" si="0"/>
        <v>1</v>
      </c>
      <c r="Y31" s="11">
        <f t="shared" si="1"/>
        <v>1</v>
      </c>
      <c r="AA31" s="95"/>
      <c r="AB31" s="95" t="s">
        <v>50</v>
      </c>
    </row>
    <row r="32" ht="51" spans="1:28">
      <c r="A32" s="20"/>
      <c r="B32" s="17" t="s">
        <v>156</v>
      </c>
      <c r="C32" s="22" t="s">
        <v>157</v>
      </c>
      <c r="D32" s="19" t="s">
        <v>142</v>
      </c>
      <c r="E32" s="23" t="s">
        <v>143</v>
      </c>
      <c r="F32" s="24"/>
      <c r="G32" s="25"/>
      <c r="H32" s="26" t="s">
        <v>70</v>
      </c>
      <c r="I32" s="19"/>
      <c r="J32" s="41"/>
      <c r="K32" s="45">
        <v>248</v>
      </c>
      <c r="L32" s="45">
        <v>228</v>
      </c>
      <c r="M32" s="45">
        <v>207</v>
      </c>
      <c r="N32" s="45">
        <v>197</v>
      </c>
      <c r="O32" s="45">
        <v>186</v>
      </c>
      <c r="P32" s="65" t="s">
        <v>61</v>
      </c>
      <c r="Q32" s="86"/>
      <c r="R32" s="86" t="s">
        <v>70</v>
      </c>
      <c r="S32" s="86"/>
      <c r="T32" s="41"/>
      <c r="U32" s="106"/>
      <c r="V32" s="106">
        <v>280</v>
      </c>
      <c r="W32" s="104" t="str">
        <f>VLOOKUP(C:C,[1]Sheet1!$C$1:$F$65536,4,0)</f>
        <v>部位</v>
      </c>
      <c r="X32" s="11">
        <f t="shared" si="0"/>
        <v>1</v>
      </c>
      <c r="Y32" s="11">
        <f t="shared" si="1"/>
        <v>1</v>
      </c>
      <c r="Z32" s="11" t="e">
        <f>IF(E32=#REF!,1,0)</f>
        <v>#REF!</v>
      </c>
      <c r="AB32" s="11" t="s">
        <v>61</v>
      </c>
    </row>
    <row r="33" ht="51" spans="1:28">
      <c r="A33" s="21"/>
      <c r="B33" s="17" t="s">
        <v>158</v>
      </c>
      <c r="C33" s="22" t="s">
        <v>159</v>
      </c>
      <c r="D33" s="19" t="s">
        <v>160</v>
      </c>
      <c r="E33" s="23" t="s">
        <v>143</v>
      </c>
      <c r="F33" s="24"/>
      <c r="G33" s="25"/>
      <c r="H33" s="26" t="s">
        <v>70</v>
      </c>
      <c r="I33" s="19"/>
      <c r="J33" s="41"/>
      <c r="K33" s="45">
        <v>248</v>
      </c>
      <c r="L33" s="45">
        <v>228</v>
      </c>
      <c r="M33" s="45">
        <v>207</v>
      </c>
      <c r="N33" s="45">
        <v>197</v>
      </c>
      <c r="O33" s="45">
        <v>186</v>
      </c>
      <c r="P33" s="65" t="s">
        <v>61</v>
      </c>
      <c r="Q33" s="86"/>
      <c r="R33" s="86" t="s">
        <v>70</v>
      </c>
      <c r="S33" s="86"/>
      <c r="T33" s="41"/>
      <c r="U33" s="106"/>
      <c r="V33" s="106">
        <v>280</v>
      </c>
      <c r="W33" s="104" t="str">
        <f>VLOOKUP(C:C,[1]Sheet1!$C$1:$F$65536,4,0)</f>
        <v>部位</v>
      </c>
      <c r="X33" s="11">
        <f t="shared" si="0"/>
        <v>1</v>
      </c>
      <c r="Y33" s="11">
        <f t="shared" si="1"/>
        <v>1</v>
      </c>
      <c r="Z33" s="11" t="e">
        <f>IF(E33=#REF!,1,0)</f>
        <v>#REF!</v>
      </c>
      <c r="AB33" s="11" t="s">
        <v>61</v>
      </c>
    </row>
    <row r="34" ht="51" spans="1:28">
      <c r="A34" s="16">
        <v>7</v>
      </c>
      <c r="B34" s="17" t="s">
        <v>161</v>
      </c>
      <c r="C34" s="22" t="s">
        <v>162</v>
      </c>
      <c r="D34" s="19" t="s">
        <v>163</v>
      </c>
      <c r="E34" s="23" t="s">
        <v>143</v>
      </c>
      <c r="F34" s="24" t="s">
        <v>164</v>
      </c>
      <c r="G34" s="25" t="s">
        <v>69</v>
      </c>
      <c r="H34" s="27" t="s">
        <v>165</v>
      </c>
      <c r="I34" s="23" t="s">
        <v>166</v>
      </c>
      <c r="J34" s="41"/>
      <c r="K34" s="45">
        <v>585</v>
      </c>
      <c r="L34" s="45">
        <v>536</v>
      </c>
      <c r="M34" s="45">
        <v>488</v>
      </c>
      <c r="N34" s="45">
        <v>463</v>
      </c>
      <c r="O34" s="45">
        <v>439</v>
      </c>
      <c r="P34" s="67" t="s">
        <v>167</v>
      </c>
      <c r="Q34" s="86">
        <v>570</v>
      </c>
      <c r="R34" s="86" t="s">
        <v>165</v>
      </c>
      <c r="S34" s="86"/>
      <c r="T34" s="91" t="s">
        <v>168</v>
      </c>
      <c r="U34" s="102" t="s">
        <v>169</v>
      </c>
      <c r="V34" s="106">
        <v>520</v>
      </c>
      <c r="W34" s="104" t="str">
        <f>VLOOKUP(C:C,[1]Sheet1!$C$1:$F$65536,4,0)</f>
        <v>血管</v>
      </c>
      <c r="X34" s="11">
        <f t="shared" si="0"/>
        <v>1</v>
      </c>
      <c r="Y34" s="11">
        <f t="shared" si="1"/>
        <v>1</v>
      </c>
      <c r="Z34" s="11" t="e">
        <f>IF(E34=#REF!,1,0)</f>
        <v>#REF!</v>
      </c>
      <c r="AB34" s="107" t="s">
        <v>72</v>
      </c>
    </row>
    <row r="35" ht="63.75" spans="1:28">
      <c r="A35" s="20"/>
      <c r="B35" s="17" t="s">
        <v>170</v>
      </c>
      <c r="C35" s="22" t="s">
        <v>171</v>
      </c>
      <c r="D35" s="19" t="s">
        <v>172</v>
      </c>
      <c r="E35" s="23"/>
      <c r="F35" s="28"/>
      <c r="G35" s="29"/>
      <c r="H35" s="27" t="s">
        <v>41</v>
      </c>
      <c r="I35" s="50" t="s">
        <v>173</v>
      </c>
      <c r="J35" s="41"/>
      <c r="K35" s="49">
        <v>0.33</v>
      </c>
      <c r="L35" s="49">
        <v>0.33</v>
      </c>
      <c r="M35" s="49">
        <v>0.33</v>
      </c>
      <c r="N35" s="49">
        <v>0.33</v>
      </c>
      <c r="O35" s="49">
        <v>0.33</v>
      </c>
      <c r="P35" s="64" t="s">
        <v>72</v>
      </c>
      <c r="Q35" s="64"/>
      <c r="R35" s="85" t="s">
        <v>41</v>
      </c>
      <c r="S35" s="85"/>
      <c r="T35" s="84" t="s">
        <v>173</v>
      </c>
      <c r="U35" s="105" t="s">
        <v>130</v>
      </c>
      <c r="V35" s="106">
        <v>50</v>
      </c>
      <c r="W35" s="104" t="str">
        <f>VLOOKUP(C:C,[1]Sheet1!$C$1:$F$65536,4,0)</f>
        <v>次</v>
      </c>
      <c r="X35" s="11">
        <f t="shared" si="0"/>
        <v>1</v>
      </c>
      <c r="Y35" s="11">
        <f t="shared" si="1"/>
        <v>1</v>
      </c>
      <c r="AB35" s="107" t="s">
        <v>72</v>
      </c>
    </row>
    <row r="36" ht="63.75" spans="1:28">
      <c r="A36" s="21"/>
      <c r="B36" s="17" t="s">
        <v>174</v>
      </c>
      <c r="C36" s="22" t="s">
        <v>175</v>
      </c>
      <c r="D36" s="19" t="s">
        <v>163</v>
      </c>
      <c r="E36" s="23" t="s">
        <v>143</v>
      </c>
      <c r="F36" s="28"/>
      <c r="G36" s="29"/>
      <c r="H36" s="27" t="s">
        <v>165</v>
      </c>
      <c r="I36" s="23"/>
      <c r="J36" s="41"/>
      <c r="K36" s="45">
        <v>585</v>
      </c>
      <c r="L36" s="45">
        <v>536</v>
      </c>
      <c r="M36" s="45">
        <v>488</v>
      </c>
      <c r="N36" s="45">
        <v>463</v>
      </c>
      <c r="O36" s="45">
        <v>439</v>
      </c>
      <c r="P36" s="65" t="s">
        <v>61</v>
      </c>
      <c r="Q36" s="86"/>
      <c r="R36" s="86" t="s">
        <v>165</v>
      </c>
      <c r="S36" s="86"/>
      <c r="T36" s="41"/>
      <c r="U36" s="106"/>
      <c r="V36" s="106">
        <v>520</v>
      </c>
      <c r="W36" s="104" t="str">
        <f>VLOOKUP(C:C,[1]Sheet1!$C$1:$F$65536,4,0)</f>
        <v>血管</v>
      </c>
      <c r="X36" s="11">
        <f t="shared" si="0"/>
        <v>1</v>
      </c>
      <c r="Y36" s="11">
        <f t="shared" si="1"/>
        <v>1</v>
      </c>
      <c r="Z36" s="11" t="e">
        <f>IF(E36=#REF!,1,0)</f>
        <v>#REF!</v>
      </c>
      <c r="AB36" s="11" t="s">
        <v>61</v>
      </c>
    </row>
    <row r="37" ht="51" spans="1:28">
      <c r="A37" s="16">
        <v>8</v>
      </c>
      <c r="B37" s="17" t="s">
        <v>176</v>
      </c>
      <c r="C37" s="18" t="s">
        <v>177</v>
      </c>
      <c r="D37" s="23" t="s">
        <v>178</v>
      </c>
      <c r="E37" s="19" t="s">
        <v>179</v>
      </c>
      <c r="F37" s="24" t="s">
        <v>180</v>
      </c>
      <c r="G37" s="19" t="s">
        <v>181</v>
      </c>
      <c r="H37" s="26" t="s">
        <v>182</v>
      </c>
      <c r="I37" s="50" t="s">
        <v>183</v>
      </c>
      <c r="J37" s="41"/>
      <c r="K37" s="45">
        <v>512</v>
      </c>
      <c r="L37" s="45">
        <v>469.333333333333</v>
      </c>
      <c r="M37" s="45">
        <v>426.666666666667</v>
      </c>
      <c r="N37" s="45">
        <v>405.333333333333</v>
      </c>
      <c r="O37" s="45">
        <v>384</v>
      </c>
      <c r="P37" s="65" t="s">
        <v>50</v>
      </c>
      <c r="Q37" s="86"/>
      <c r="R37" s="86" t="s">
        <v>182</v>
      </c>
      <c r="S37" s="86"/>
      <c r="T37" s="41" t="s">
        <v>184</v>
      </c>
      <c r="U37" s="105" t="s">
        <v>185</v>
      </c>
      <c r="V37" s="106">
        <v>500</v>
      </c>
      <c r="W37" s="104" t="str">
        <f>VLOOKUP(C:C,[1]Sheet1!$C$1:$F$65536,4,0)</f>
        <v>脏器</v>
      </c>
      <c r="X37" s="11">
        <f t="shared" si="0"/>
        <v>1</v>
      </c>
      <c r="Y37" s="11">
        <f t="shared" si="1"/>
        <v>1</v>
      </c>
      <c r="Z37" s="11" t="e">
        <f>IF(E37=#REF!,1,0)</f>
        <v>#REF!</v>
      </c>
      <c r="AB37" s="11" t="s">
        <v>50</v>
      </c>
    </row>
    <row r="38" ht="51" spans="1:28">
      <c r="A38" s="20"/>
      <c r="B38" s="17" t="s">
        <v>186</v>
      </c>
      <c r="C38" s="18" t="s">
        <v>187</v>
      </c>
      <c r="D38" s="23" t="s">
        <v>188</v>
      </c>
      <c r="E38" s="19"/>
      <c r="F38" s="24"/>
      <c r="G38" s="19"/>
      <c r="H38" s="26" t="s">
        <v>41</v>
      </c>
      <c r="I38" s="25"/>
      <c r="J38" s="41"/>
      <c r="K38" s="51">
        <v>16</v>
      </c>
      <c r="L38" s="51">
        <v>12</v>
      </c>
      <c r="M38" s="51">
        <v>8</v>
      </c>
      <c r="N38" s="51">
        <v>4</v>
      </c>
      <c r="O38" s="51">
        <v>4</v>
      </c>
      <c r="P38" s="68" t="s">
        <v>44</v>
      </c>
      <c r="Q38" s="68"/>
      <c r="R38" s="92" t="s">
        <v>41</v>
      </c>
      <c r="S38" s="92"/>
      <c r="T38" s="93"/>
      <c r="U38" s="105" t="s">
        <v>189</v>
      </c>
      <c r="V38" s="92">
        <v>20</v>
      </c>
      <c r="W38" s="104" t="str">
        <f>VLOOKUP(C:C,[1]Sheet1!$C$1:$F$65536,4,0)</f>
        <v>次</v>
      </c>
      <c r="X38" s="11">
        <f t="shared" si="0"/>
        <v>1</v>
      </c>
      <c r="Y38" s="11">
        <f t="shared" si="1"/>
        <v>1</v>
      </c>
      <c r="AB38" s="11" t="s">
        <v>44</v>
      </c>
    </row>
    <row r="39" ht="63.75" spans="1:28">
      <c r="A39" s="21"/>
      <c r="B39" s="17" t="s">
        <v>190</v>
      </c>
      <c r="C39" s="18" t="s">
        <v>191</v>
      </c>
      <c r="D39" s="23" t="s">
        <v>178</v>
      </c>
      <c r="E39" s="19" t="s">
        <v>179</v>
      </c>
      <c r="F39" s="24"/>
      <c r="G39" s="19"/>
      <c r="H39" s="26" t="s">
        <v>182</v>
      </c>
      <c r="I39" s="50"/>
      <c r="J39" s="41"/>
      <c r="K39" s="45">
        <v>512</v>
      </c>
      <c r="L39" s="45">
        <v>469.333333333333</v>
      </c>
      <c r="M39" s="45">
        <v>426.666666666667</v>
      </c>
      <c r="N39" s="45">
        <v>405.333333333333</v>
      </c>
      <c r="O39" s="45">
        <v>384</v>
      </c>
      <c r="P39" s="65" t="s">
        <v>61</v>
      </c>
      <c r="Q39" s="86"/>
      <c r="R39" s="86" t="s">
        <v>182</v>
      </c>
      <c r="S39" s="86"/>
      <c r="T39" s="41"/>
      <c r="U39" s="106"/>
      <c r="V39" s="106">
        <v>500</v>
      </c>
      <c r="W39" s="104" t="str">
        <f>VLOOKUP(C:C,[1]Sheet1!$C$1:$F$65536,4,0)</f>
        <v>脏器</v>
      </c>
      <c r="X39" s="11">
        <f t="shared" si="0"/>
        <v>1</v>
      </c>
      <c r="Y39" s="11">
        <f t="shared" si="1"/>
        <v>1</v>
      </c>
      <c r="Z39" s="11" t="e">
        <f>IF(E39=#REF!,1,0)</f>
        <v>#REF!</v>
      </c>
      <c r="AB39" s="11" t="s">
        <v>61</v>
      </c>
    </row>
    <row r="40" ht="51" spans="1:28">
      <c r="A40" s="16">
        <v>9</v>
      </c>
      <c r="B40" s="17" t="s">
        <v>192</v>
      </c>
      <c r="C40" s="18" t="s">
        <v>193</v>
      </c>
      <c r="D40" s="23" t="s">
        <v>194</v>
      </c>
      <c r="E40" s="19" t="s">
        <v>112</v>
      </c>
      <c r="F40" s="24" t="s">
        <v>195</v>
      </c>
      <c r="G40" s="25" t="s">
        <v>69</v>
      </c>
      <c r="H40" s="26" t="s">
        <v>70</v>
      </c>
      <c r="I40" s="52" t="s">
        <v>115</v>
      </c>
      <c r="J40" s="41" t="s">
        <v>196</v>
      </c>
      <c r="K40" s="45">
        <v>588</v>
      </c>
      <c r="L40" s="45">
        <v>539</v>
      </c>
      <c r="M40" s="45">
        <v>490</v>
      </c>
      <c r="N40" s="45">
        <v>466</v>
      </c>
      <c r="O40" s="45">
        <v>441</v>
      </c>
      <c r="P40" s="65" t="s">
        <v>35</v>
      </c>
      <c r="Q40" s="86"/>
      <c r="R40" s="86" t="s">
        <v>70</v>
      </c>
      <c r="S40" s="67" t="s">
        <v>115</v>
      </c>
      <c r="T40" s="41"/>
      <c r="U40" s="105" t="s">
        <v>197</v>
      </c>
      <c r="V40" s="106">
        <v>460</v>
      </c>
      <c r="W40" s="104" t="str">
        <f>VLOOKUP(C:C,[1]Sheet1!$C$1:$F$65536,4,0)</f>
        <v>部位</v>
      </c>
      <c r="X40" s="11">
        <f t="shared" si="0"/>
        <v>1</v>
      </c>
      <c r="Y40" s="11">
        <f t="shared" si="1"/>
        <v>1</v>
      </c>
      <c r="Z40" s="11" t="e">
        <f>IF(E40=#REF!,1,0)</f>
        <v>#REF!</v>
      </c>
      <c r="AB40" s="11" t="s">
        <v>35</v>
      </c>
    </row>
    <row r="41" ht="63.75" spans="1:28">
      <c r="A41" s="20"/>
      <c r="B41" s="17" t="s">
        <v>198</v>
      </c>
      <c r="C41" s="18" t="s">
        <v>199</v>
      </c>
      <c r="D41" s="23" t="s">
        <v>200</v>
      </c>
      <c r="E41" s="19"/>
      <c r="F41" s="24"/>
      <c r="G41" s="25"/>
      <c r="H41" s="26" t="s">
        <v>201</v>
      </c>
      <c r="I41" s="19" t="s">
        <v>202</v>
      </c>
      <c r="J41" s="41"/>
      <c r="K41" s="49">
        <v>0.19</v>
      </c>
      <c r="L41" s="49">
        <v>0.19</v>
      </c>
      <c r="M41" s="49">
        <v>0.19</v>
      </c>
      <c r="N41" s="49">
        <v>0.19</v>
      </c>
      <c r="O41" s="49">
        <v>0.19</v>
      </c>
      <c r="P41" s="64" t="s">
        <v>35</v>
      </c>
      <c r="Q41" s="64"/>
      <c r="R41" s="85" t="s">
        <v>201</v>
      </c>
      <c r="S41" s="85"/>
      <c r="T41" s="84" t="s">
        <v>203</v>
      </c>
      <c r="U41" s="105" t="s">
        <v>130</v>
      </c>
      <c r="V41" s="106">
        <v>50</v>
      </c>
      <c r="W41" s="104" t="str">
        <f>VLOOKUP(C:C,[1]Sheet1!$C$1:$F$65536,4,0)</f>
        <v>项</v>
      </c>
      <c r="X41" s="11">
        <f t="shared" si="0"/>
        <v>1</v>
      </c>
      <c r="Y41" s="11">
        <f t="shared" si="1"/>
        <v>1</v>
      </c>
      <c r="AB41" s="11" t="s">
        <v>35</v>
      </c>
    </row>
    <row r="42" ht="76.5" spans="1:28">
      <c r="A42" s="20"/>
      <c r="B42" s="17" t="s">
        <v>204</v>
      </c>
      <c r="C42" s="18" t="s">
        <v>205</v>
      </c>
      <c r="D42" s="23" t="s">
        <v>206</v>
      </c>
      <c r="E42" s="19"/>
      <c r="F42" s="24"/>
      <c r="G42" s="25"/>
      <c r="H42" s="26" t="s">
        <v>41</v>
      </c>
      <c r="I42" s="19" t="s">
        <v>196</v>
      </c>
      <c r="J42" s="41" t="s">
        <v>196</v>
      </c>
      <c r="K42" s="49">
        <v>0.26</v>
      </c>
      <c r="L42" s="49">
        <v>0.26</v>
      </c>
      <c r="M42" s="49">
        <v>0.26</v>
      </c>
      <c r="N42" s="49">
        <v>0.26</v>
      </c>
      <c r="O42" s="49">
        <v>0.26</v>
      </c>
      <c r="P42" s="64" t="s">
        <v>50</v>
      </c>
      <c r="Q42" s="64"/>
      <c r="R42" s="85" t="s">
        <v>41</v>
      </c>
      <c r="S42" s="85"/>
      <c r="T42" s="84" t="s">
        <v>196</v>
      </c>
      <c r="U42" s="105" t="s">
        <v>207</v>
      </c>
      <c r="V42" s="106">
        <v>80</v>
      </c>
      <c r="W42" s="104" t="str">
        <f>VLOOKUP(C:C,[1]Sheet1!$C$1:$F$65536,4,0)</f>
        <v>次</v>
      </c>
      <c r="X42" s="11">
        <f t="shared" si="0"/>
        <v>1</v>
      </c>
      <c r="Y42" s="11">
        <f t="shared" si="1"/>
        <v>1</v>
      </c>
      <c r="AB42" s="11" t="s">
        <v>50</v>
      </c>
    </row>
    <row r="43" ht="38.25" spans="1:28">
      <c r="A43" s="20"/>
      <c r="B43" s="17" t="s">
        <v>208</v>
      </c>
      <c r="C43" s="18" t="s">
        <v>209</v>
      </c>
      <c r="D43" s="23" t="s">
        <v>210</v>
      </c>
      <c r="E43" s="19"/>
      <c r="F43" s="24"/>
      <c r="G43" s="25"/>
      <c r="H43" s="26" t="s">
        <v>41</v>
      </c>
      <c r="I43" s="25"/>
      <c r="J43" s="41"/>
      <c r="K43" s="48">
        <v>16</v>
      </c>
      <c r="L43" s="48">
        <v>12</v>
      </c>
      <c r="M43" s="48">
        <v>8</v>
      </c>
      <c r="N43" s="48">
        <v>4</v>
      </c>
      <c r="O43" s="48">
        <v>4</v>
      </c>
      <c r="P43" s="69" t="s">
        <v>44</v>
      </c>
      <c r="Q43" s="69"/>
      <c r="R43" s="87" t="s">
        <v>139</v>
      </c>
      <c r="S43" s="87"/>
      <c r="T43" s="88"/>
      <c r="U43" s="105" t="s">
        <v>189</v>
      </c>
      <c r="V43" s="106">
        <v>20</v>
      </c>
      <c r="W43" s="104" t="str">
        <f>VLOOKUP(C:C,[1]Sheet1!$C$1:$F$65536,4,0)</f>
        <v>次</v>
      </c>
      <c r="X43" s="11">
        <f t="shared" si="0"/>
        <v>1</v>
      </c>
      <c r="Y43" s="11">
        <f t="shared" si="1"/>
        <v>0</v>
      </c>
      <c r="AB43" s="11" t="s">
        <v>44</v>
      </c>
    </row>
    <row r="44" ht="51" spans="1:28">
      <c r="A44" s="21"/>
      <c r="B44" s="17" t="s">
        <v>211</v>
      </c>
      <c r="C44" s="18" t="s">
        <v>212</v>
      </c>
      <c r="D44" s="23" t="s">
        <v>194</v>
      </c>
      <c r="E44" s="19" t="s">
        <v>112</v>
      </c>
      <c r="F44" s="24"/>
      <c r="G44" s="25"/>
      <c r="H44" s="26" t="s">
        <v>70</v>
      </c>
      <c r="I44" s="52"/>
      <c r="J44" s="41"/>
      <c r="K44" s="45">
        <v>588</v>
      </c>
      <c r="L44" s="45">
        <v>539</v>
      </c>
      <c r="M44" s="45">
        <v>490</v>
      </c>
      <c r="N44" s="45">
        <v>466</v>
      </c>
      <c r="O44" s="45">
        <v>441</v>
      </c>
      <c r="P44" s="65" t="s">
        <v>61</v>
      </c>
      <c r="Q44" s="86"/>
      <c r="R44" s="86" t="s">
        <v>70</v>
      </c>
      <c r="S44" s="86"/>
      <c r="T44" s="41"/>
      <c r="U44" s="106"/>
      <c r="V44" s="106">
        <v>460</v>
      </c>
      <c r="W44" s="104" t="str">
        <f>VLOOKUP(C:C,[1]Sheet1!$C$1:$F$65536,4,0)</f>
        <v>部位</v>
      </c>
      <c r="X44" s="11">
        <f t="shared" si="0"/>
        <v>1</v>
      </c>
      <c r="Y44" s="11">
        <f t="shared" si="1"/>
        <v>1</v>
      </c>
      <c r="Z44" s="11" t="e">
        <f>IF(E44=#REF!,1,0)</f>
        <v>#REF!</v>
      </c>
      <c r="AB44" s="11" t="s">
        <v>61</v>
      </c>
    </row>
    <row r="45" ht="63.75" spans="1:28">
      <c r="A45" s="16">
        <v>10</v>
      </c>
      <c r="B45" s="17" t="s">
        <v>213</v>
      </c>
      <c r="C45" s="18" t="s">
        <v>214</v>
      </c>
      <c r="D45" s="23" t="s">
        <v>215</v>
      </c>
      <c r="E45" s="19" t="s">
        <v>216</v>
      </c>
      <c r="F45" s="24" t="s">
        <v>217</v>
      </c>
      <c r="G45" s="25" t="s">
        <v>69</v>
      </c>
      <c r="H45" s="26" t="s">
        <v>70</v>
      </c>
      <c r="I45" s="19" t="s">
        <v>218</v>
      </c>
      <c r="J45" s="41"/>
      <c r="K45" s="45">
        <v>496</v>
      </c>
      <c r="L45" s="45">
        <v>455</v>
      </c>
      <c r="M45" s="45">
        <v>413</v>
      </c>
      <c r="N45" s="45">
        <v>393</v>
      </c>
      <c r="O45" s="45">
        <v>372</v>
      </c>
      <c r="P45" s="65" t="s">
        <v>35</v>
      </c>
      <c r="Q45" s="86"/>
      <c r="R45" s="86" t="s">
        <v>70</v>
      </c>
      <c r="S45" s="86"/>
      <c r="T45" s="90" t="s">
        <v>219</v>
      </c>
      <c r="U45" s="105" t="s">
        <v>220</v>
      </c>
      <c r="V45" s="106">
        <v>540</v>
      </c>
      <c r="W45" s="104" t="str">
        <f>VLOOKUP(C:C,[1]Sheet1!$C$1:$F$65536,4,0)</f>
        <v>部位</v>
      </c>
      <c r="X45" s="11">
        <f t="shared" si="0"/>
        <v>1</v>
      </c>
      <c r="Y45" s="11">
        <f t="shared" si="1"/>
        <v>1</v>
      </c>
      <c r="Z45" s="11" t="e">
        <f>IF(E45=#REF!,1,0)</f>
        <v>#REF!</v>
      </c>
      <c r="AB45" s="11" t="s">
        <v>35</v>
      </c>
    </row>
    <row r="46" ht="63.75" spans="1:28">
      <c r="A46" s="20"/>
      <c r="B46" s="17" t="s">
        <v>221</v>
      </c>
      <c r="C46" s="18" t="s">
        <v>222</v>
      </c>
      <c r="D46" s="23" t="s">
        <v>223</v>
      </c>
      <c r="E46" s="19"/>
      <c r="F46" s="24"/>
      <c r="G46" s="25"/>
      <c r="H46" s="26" t="s">
        <v>201</v>
      </c>
      <c r="I46" s="53" t="s">
        <v>202</v>
      </c>
      <c r="J46" s="41"/>
      <c r="K46" s="49">
        <v>0.19</v>
      </c>
      <c r="L46" s="49">
        <v>0.19</v>
      </c>
      <c r="M46" s="49">
        <v>0.19</v>
      </c>
      <c r="N46" s="49">
        <v>0.19</v>
      </c>
      <c r="O46" s="49">
        <v>0.19</v>
      </c>
      <c r="P46" s="64" t="s">
        <v>50</v>
      </c>
      <c r="Q46" s="64"/>
      <c r="R46" s="85" t="s">
        <v>201</v>
      </c>
      <c r="S46" s="85"/>
      <c r="T46" s="84" t="s">
        <v>202</v>
      </c>
      <c r="U46" s="105" t="s">
        <v>130</v>
      </c>
      <c r="V46" s="106">
        <v>50</v>
      </c>
      <c r="W46" s="104" t="str">
        <f>VLOOKUP(C:C,[1]Sheet1!$C$1:$F$65536,4,0)</f>
        <v>项</v>
      </c>
      <c r="X46" s="11">
        <f t="shared" si="0"/>
        <v>1</v>
      </c>
      <c r="Y46" s="11">
        <f t="shared" si="1"/>
        <v>1</v>
      </c>
      <c r="AB46" s="11" t="s">
        <v>50</v>
      </c>
    </row>
    <row r="47" ht="38.25" spans="1:28">
      <c r="A47" s="20"/>
      <c r="B47" s="17" t="s">
        <v>224</v>
      </c>
      <c r="C47" s="18" t="s">
        <v>225</v>
      </c>
      <c r="D47" s="23" t="s">
        <v>226</v>
      </c>
      <c r="E47" s="19"/>
      <c r="F47" s="24"/>
      <c r="G47" s="25"/>
      <c r="H47" s="26" t="s">
        <v>41</v>
      </c>
      <c r="I47" s="53"/>
      <c r="J47" s="41"/>
      <c r="K47" s="49">
        <v>0.26</v>
      </c>
      <c r="L47" s="49">
        <v>0.26</v>
      </c>
      <c r="M47" s="49">
        <v>0.26</v>
      </c>
      <c r="N47" s="49">
        <v>0.26</v>
      </c>
      <c r="O47" s="49">
        <v>0.26</v>
      </c>
      <c r="P47" s="64" t="s">
        <v>50</v>
      </c>
      <c r="Q47" s="64"/>
      <c r="R47" s="85" t="s">
        <v>41</v>
      </c>
      <c r="S47" s="85"/>
      <c r="T47" s="84"/>
      <c r="U47" s="105" t="s">
        <v>189</v>
      </c>
      <c r="V47" s="106">
        <v>80</v>
      </c>
      <c r="W47" s="104" t="str">
        <f>VLOOKUP(C:C,[1]Sheet1!$C$1:$F$65536,4,0)</f>
        <v>次</v>
      </c>
      <c r="X47" s="11">
        <f t="shared" si="0"/>
        <v>1</v>
      </c>
      <c r="Y47" s="11">
        <f t="shared" si="1"/>
        <v>1</v>
      </c>
      <c r="AB47" s="11" t="s">
        <v>50</v>
      </c>
    </row>
    <row r="48" ht="38.25" spans="1:28">
      <c r="A48" s="20"/>
      <c r="B48" s="17" t="s">
        <v>227</v>
      </c>
      <c r="C48" s="18" t="s">
        <v>228</v>
      </c>
      <c r="D48" s="23" t="s">
        <v>229</v>
      </c>
      <c r="E48" s="19"/>
      <c r="F48" s="24"/>
      <c r="G48" s="25"/>
      <c r="H48" s="26" t="s">
        <v>41</v>
      </c>
      <c r="I48" s="53"/>
      <c r="J48" s="41"/>
      <c r="K48" s="48">
        <v>16</v>
      </c>
      <c r="L48" s="54">
        <v>12</v>
      </c>
      <c r="M48" s="48">
        <v>8</v>
      </c>
      <c r="N48" s="54">
        <v>4</v>
      </c>
      <c r="O48" s="48">
        <v>4</v>
      </c>
      <c r="P48" s="69" t="s">
        <v>44</v>
      </c>
      <c r="Q48" s="69"/>
      <c r="R48" s="87" t="s">
        <v>41</v>
      </c>
      <c r="S48" s="87"/>
      <c r="T48" s="88"/>
      <c r="U48" s="105" t="s">
        <v>189</v>
      </c>
      <c r="V48" s="106">
        <v>20</v>
      </c>
      <c r="W48" s="104" t="str">
        <f>VLOOKUP(C:C,[1]Sheet1!$C$1:$F$65536,4,0)</f>
        <v>次</v>
      </c>
      <c r="X48" s="11">
        <f t="shared" si="0"/>
        <v>1</v>
      </c>
      <c r="Y48" s="11">
        <f t="shared" si="1"/>
        <v>1</v>
      </c>
      <c r="AB48" s="11" t="s">
        <v>44</v>
      </c>
    </row>
    <row r="49" ht="63.75" spans="1:28">
      <c r="A49" s="21"/>
      <c r="B49" s="17" t="s">
        <v>230</v>
      </c>
      <c r="C49" s="18" t="s">
        <v>231</v>
      </c>
      <c r="D49" s="23" t="s">
        <v>215</v>
      </c>
      <c r="E49" s="19" t="s">
        <v>216</v>
      </c>
      <c r="F49" s="24"/>
      <c r="G49" s="25"/>
      <c r="H49" s="26" t="s">
        <v>70</v>
      </c>
      <c r="I49" s="19"/>
      <c r="J49" s="41"/>
      <c r="K49" s="45">
        <v>496</v>
      </c>
      <c r="L49" s="45">
        <v>455</v>
      </c>
      <c r="M49" s="45">
        <v>413</v>
      </c>
      <c r="N49" s="45">
        <v>393</v>
      </c>
      <c r="O49" s="45">
        <v>372</v>
      </c>
      <c r="P49" s="65" t="s">
        <v>61</v>
      </c>
      <c r="Q49" s="86"/>
      <c r="R49" s="86" t="s">
        <v>70</v>
      </c>
      <c r="S49" s="86"/>
      <c r="T49" s="41"/>
      <c r="U49" s="106"/>
      <c r="V49" s="106">
        <v>540</v>
      </c>
      <c r="W49" s="104" t="str">
        <f>VLOOKUP(C:C,[1]Sheet1!$C$1:$F$65536,4,0)</f>
        <v>部位</v>
      </c>
      <c r="X49" s="11">
        <f t="shared" si="0"/>
        <v>1</v>
      </c>
      <c r="Y49" s="11">
        <f t="shared" si="1"/>
        <v>1</v>
      </c>
      <c r="Z49" s="11" t="e">
        <f>IF(E49=#REF!,1,0)</f>
        <v>#REF!</v>
      </c>
      <c r="AB49" s="11" t="s">
        <v>61</v>
      </c>
    </row>
    <row r="50" ht="51" spans="1:28">
      <c r="A50" s="16">
        <v>11</v>
      </c>
      <c r="B50" s="17" t="s">
        <v>232</v>
      </c>
      <c r="C50" s="18" t="s">
        <v>233</v>
      </c>
      <c r="D50" s="23" t="s">
        <v>234</v>
      </c>
      <c r="E50" s="19" t="s">
        <v>112</v>
      </c>
      <c r="F50" s="24" t="s">
        <v>235</v>
      </c>
      <c r="G50" s="25" t="s">
        <v>69</v>
      </c>
      <c r="H50" s="26" t="s">
        <v>165</v>
      </c>
      <c r="I50" s="53" t="s">
        <v>236</v>
      </c>
      <c r="J50" s="41"/>
      <c r="K50" s="55">
        <v>480</v>
      </c>
      <c r="L50" s="45">
        <v>440</v>
      </c>
      <c r="M50" s="45">
        <v>400</v>
      </c>
      <c r="N50" s="45">
        <v>380</v>
      </c>
      <c r="O50" s="45">
        <v>360</v>
      </c>
      <c r="P50" s="65" t="s">
        <v>44</v>
      </c>
      <c r="Q50" s="86"/>
      <c r="R50" s="86" t="s">
        <v>165</v>
      </c>
      <c r="S50" s="86"/>
      <c r="T50" s="41" t="s">
        <v>237</v>
      </c>
      <c r="U50" s="105" t="s">
        <v>117</v>
      </c>
      <c r="V50" s="106">
        <v>520</v>
      </c>
      <c r="W50" s="104" t="str">
        <f>VLOOKUP(C:C,[1]Sheet1!$C$1:$F$65536,4,0)</f>
        <v>血管</v>
      </c>
      <c r="X50" s="11">
        <f t="shared" si="0"/>
        <v>1</v>
      </c>
      <c r="Y50" s="11">
        <f t="shared" si="1"/>
        <v>1</v>
      </c>
      <c r="Z50" s="11" t="e">
        <f>IF(E50=#REF!,1,0)</f>
        <v>#REF!</v>
      </c>
      <c r="AB50" s="11" t="s">
        <v>44</v>
      </c>
    </row>
    <row r="51" ht="63.75" spans="1:28">
      <c r="A51" s="20"/>
      <c r="B51" s="17" t="s">
        <v>238</v>
      </c>
      <c r="C51" s="18" t="s">
        <v>239</v>
      </c>
      <c r="D51" s="23" t="s">
        <v>240</v>
      </c>
      <c r="E51" s="19"/>
      <c r="F51" s="24"/>
      <c r="G51" s="25"/>
      <c r="H51" s="26" t="s">
        <v>165</v>
      </c>
      <c r="I51" s="53"/>
      <c r="J51" s="41"/>
      <c r="K51" s="49">
        <v>0.26</v>
      </c>
      <c r="L51" s="49">
        <v>0.26</v>
      </c>
      <c r="M51" s="49">
        <v>0.26</v>
      </c>
      <c r="N51" s="49">
        <v>0.26</v>
      </c>
      <c r="O51" s="49">
        <v>0.26</v>
      </c>
      <c r="P51" s="64" t="s">
        <v>72</v>
      </c>
      <c r="Q51" s="64"/>
      <c r="R51" s="85" t="s">
        <v>165</v>
      </c>
      <c r="S51" s="85"/>
      <c r="T51" s="84"/>
      <c r="U51" s="106"/>
      <c r="V51" s="106">
        <v>50</v>
      </c>
      <c r="W51" s="104" t="str">
        <f>VLOOKUP(C:C,[1]Sheet1!$C$1:$F$65536,4,0)</f>
        <v>血管</v>
      </c>
      <c r="X51" s="11">
        <f t="shared" si="0"/>
        <v>1</v>
      </c>
      <c r="Y51" s="11">
        <f t="shared" si="1"/>
        <v>1</v>
      </c>
      <c r="AA51" s="108"/>
      <c r="AB51" s="108" t="s">
        <v>72</v>
      </c>
    </row>
    <row r="52" ht="51" spans="1:28">
      <c r="A52" s="20"/>
      <c r="B52" s="17" t="s">
        <v>241</v>
      </c>
      <c r="C52" s="18" t="s">
        <v>242</v>
      </c>
      <c r="D52" s="23" t="s">
        <v>243</v>
      </c>
      <c r="E52" s="19"/>
      <c r="F52" s="24"/>
      <c r="G52" s="25"/>
      <c r="H52" s="26" t="s">
        <v>41</v>
      </c>
      <c r="I52" s="53"/>
      <c r="J52" s="41"/>
      <c r="K52" s="51">
        <v>16</v>
      </c>
      <c r="L52" s="54">
        <v>12</v>
      </c>
      <c r="M52" s="48">
        <v>8</v>
      </c>
      <c r="N52" s="54">
        <v>4</v>
      </c>
      <c r="O52" s="51">
        <v>4</v>
      </c>
      <c r="P52" s="68" t="s">
        <v>44</v>
      </c>
      <c r="Q52" s="68"/>
      <c r="R52" s="92" t="s">
        <v>41</v>
      </c>
      <c r="S52" s="92"/>
      <c r="T52" s="93"/>
      <c r="U52" s="105" t="s">
        <v>189</v>
      </c>
      <c r="V52" s="92">
        <v>20</v>
      </c>
      <c r="W52" s="104" t="str">
        <f>VLOOKUP(C:C,[1]Sheet1!$C$1:$F$65536,4,0)</f>
        <v>次</v>
      </c>
      <c r="X52" s="11">
        <f t="shared" si="0"/>
        <v>1</v>
      </c>
      <c r="Y52" s="11">
        <f t="shared" si="1"/>
        <v>1</v>
      </c>
      <c r="AB52" s="11" t="s">
        <v>44</v>
      </c>
    </row>
    <row r="53" ht="63.75" spans="1:28">
      <c r="A53" s="21"/>
      <c r="B53" s="17" t="s">
        <v>244</v>
      </c>
      <c r="C53" s="18" t="s">
        <v>245</v>
      </c>
      <c r="D53" s="23" t="s">
        <v>234</v>
      </c>
      <c r="E53" s="19" t="s">
        <v>112</v>
      </c>
      <c r="F53" s="24"/>
      <c r="G53" s="25"/>
      <c r="H53" s="26" t="s">
        <v>165</v>
      </c>
      <c r="I53" s="53"/>
      <c r="J53" s="41"/>
      <c r="K53" s="55">
        <v>480</v>
      </c>
      <c r="L53" s="45">
        <v>440</v>
      </c>
      <c r="M53" s="45">
        <v>400</v>
      </c>
      <c r="N53" s="45">
        <v>380</v>
      </c>
      <c r="O53" s="45">
        <v>360</v>
      </c>
      <c r="P53" s="65" t="s">
        <v>61</v>
      </c>
      <c r="Q53" s="86"/>
      <c r="R53" s="86" t="s">
        <v>165</v>
      </c>
      <c r="S53" s="86"/>
      <c r="T53" s="41"/>
      <c r="U53" s="106"/>
      <c r="V53" s="106">
        <v>520</v>
      </c>
      <c r="W53" s="104" t="str">
        <f>VLOOKUP(C:C,[1]Sheet1!$C$1:$F$65536,4,0)</f>
        <v>血管</v>
      </c>
      <c r="X53" s="11">
        <f t="shared" si="0"/>
        <v>1</v>
      </c>
      <c r="Y53" s="11">
        <f t="shared" si="1"/>
        <v>1</v>
      </c>
      <c r="Z53" s="11" t="e">
        <f>IF(E53=#REF!,1,0)</f>
        <v>#REF!</v>
      </c>
      <c r="AB53" s="11" t="s">
        <v>61</v>
      </c>
    </row>
    <row r="54" ht="63.75" spans="1:28">
      <c r="A54" s="16">
        <v>12</v>
      </c>
      <c r="B54" s="17" t="s">
        <v>246</v>
      </c>
      <c r="C54" s="18" t="s">
        <v>247</v>
      </c>
      <c r="D54" s="23" t="s">
        <v>248</v>
      </c>
      <c r="E54" s="19" t="s">
        <v>216</v>
      </c>
      <c r="F54" s="24" t="s">
        <v>249</v>
      </c>
      <c r="G54" s="25" t="s">
        <v>69</v>
      </c>
      <c r="H54" s="26" t="s">
        <v>165</v>
      </c>
      <c r="I54" s="56" t="s">
        <v>250</v>
      </c>
      <c r="J54" s="41"/>
      <c r="K54" s="45">
        <v>634</v>
      </c>
      <c r="L54" s="45">
        <v>581</v>
      </c>
      <c r="M54" s="45">
        <v>528</v>
      </c>
      <c r="N54" s="45">
        <v>502</v>
      </c>
      <c r="O54" s="45">
        <v>475</v>
      </c>
      <c r="P54" s="65" t="s">
        <v>72</v>
      </c>
      <c r="Q54" s="86"/>
      <c r="R54" s="86" t="s">
        <v>165</v>
      </c>
      <c r="S54" s="86"/>
      <c r="T54" s="90" t="s">
        <v>251</v>
      </c>
      <c r="U54" s="105" t="s">
        <v>220</v>
      </c>
      <c r="V54" s="106">
        <v>570</v>
      </c>
      <c r="W54" s="104" t="str">
        <f>VLOOKUP(C:C,[1]Sheet1!$C$1:$F$65536,4,0)</f>
        <v>血管</v>
      </c>
      <c r="X54" s="11">
        <f t="shared" si="0"/>
        <v>1</v>
      </c>
      <c r="Y54" s="11">
        <f t="shared" si="1"/>
        <v>1</v>
      </c>
      <c r="Z54" s="11" t="e">
        <f>IF(E54=#REF!,1,0)</f>
        <v>#REF!</v>
      </c>
      <c r="AB54" s="11" t="s">
        <v>72</v>
      </c>
    </row>
    <row r="55" ht="63.75" spans="1:28">
      <c r="A55" s="20"/>
      <c r="B55" s="17" t="s">
        <v>252</v>
      </c>
      <c r="C55" s="18" t="s">
        <v>253</v>
      </c>
      <c r="D55" s="23" t="s">
        <v>254</v>
      </c>
      <c r="E55" s="19"/>
      <c r="F55" s="24"/>
      <c r="G55" s="25"/>
      <c r="H55" s="26" t="s">
        <v>165</v>
      </c>
      <c r="I55" s="57"/>
      <c r="J55" s="41"/>
      <c r="K55" s="49">
        <v>0.26</v>
      </c>
      <c r="L55" s="49">
        <v>0.255192878338279</v>
      </c>
      <c r="M55" s="49">
        <v>0.255192878338279</v>
      </c>
      <c r="N55" s="49">
        <v>0.255192878338279</v>
      </c>
      <c r="O55" s="49">
        <v>0.255192878338279</v>
      </c>
      <c r="P55" s="64" t="s">
        <v>72</v>
      </c>
      <c r="Q55" s="64"/>
      <c r="R55" s="85" t="s">
        <v>165</v>
      </c>
      <c r="S55" s="85"/>
      <c r="T55" s="84"/>
      <c r="U55" s="106"/>
      <c r="V55" s="106">
        <v>50</v>
      </c>
      <c r="W55" s="104" t="str">
        <f>VLOOKUP(C:C,[1]Sheet1!$C$1:$F$65536,4,0)</f>
        <v>血管</v>
      </c>
      <c r="X55" s="11">
        <f t="shared" si="0"/>
        <v>1</v>
      </c>
      <c r="Y55" s="11">
        <f t="shared" si="1"/>
        <v>1</v>
      </c>
      <c r="AA55" s="108"/>
      <c r="AB55" s="108" t="s">
        <v>72</v>
      </c>
    </row>
    <row r="56" ht="51" spans="1:28">
      <c r="A56" s="20"/>
      <c r="B56" s="17" t="s">
        <v>255</v>
      </c>
      <c r="C56" s="18" t="s">
        <v>256</v>
      </c>
      <c r="D56" s="23" t="s">
        <v>257</v>
      </c>
      <c r="E56" s="19"/>
      <c r="F56" s="24"/>
      <c r="G56" s="25"/>
      <c r="H56" s="26" t="s">
        <v>41</v>
      </c>
      <c r="I56" s="58"/>
      <c r="J56" s="41"/>
      <c r="K56" s="48">
        <v>16</v>
      </c>
      <c r="L56" s="54">
        <v>12</v>
      </c>
      <c r="M56" s="48">
        <v>8</v>
      </c>
      <c r="N56" s="54">
        <v>4</v>
      </c>
      <c r="O56" s="48">
        <v>4</v>
      </c>
      <c r="P56" s="69" t="s">
        <v>44</v>
      </c>
      <c r="Q56" s="69"/>
      <c r="R56" s="87" t="s">
        <v>41</v>
      </c>
      <c r="S56" s="87"/>
      <c r="T56" s="88"/>
      <c r="U56" s="105" t="s">
        <v>189</v>
      </c>
      <c r="V56" s="106">
        <v>20</v>
      </c>
      <c r="W56" s="104" t="str">
        <f>VLOOKUP(C:C,[1]Sheet1!$C$1:$F$65536,4,0)</f>
        <v>次</v>
      </c>
      <c r="X56" s="11">
        <f t="shared" si="0"/>
        <v>1</v>
      </c>
      <c r="Y56" s="11">
        <f t="shared" si="1"/>
        <v>1</v>
      </c>
      <c r="AB56" s="11" t="s">
        <v>44</v>
      </c>
    </row>
    <row r="57" ht="51" spans="1:28">
      <c r="A57" s="20"/>
      <c r="B57" s="17" t="s">
        <v>258</v>
      </c>
      <c r="C57" s="18" t="s">
        <v>259</v>
      </c>
      <c r="D57" s="23" t="s">
        <v>260</v>
      </c>
      <c r="E57" s="19"/>
      <c r="F57" s="24"/>
      <c r="G57" s="25"/>
      <c r="H57" s="26" t="s">
        <v>41</v>
      </c>
      <c r="I57" s="58"/>
      <c r="J57" s="41"/>
      <c r="K57" s="49">
        <v>0.23</v>
      </c>
      <c r="L57" s="49">
        <v>0.22700296735905</v>
      </c>
      <c r="M57" s="49">
        <v>0.22700296735905</v>
      </c>
      <c r="N57" s="49">
        <v>0.22700296735905</v>
      </c>
      <c r="O57" s="49">
        <v>0.22700296735905</v>
      </c>
      <c r="P57" s="64" t="s">
        <v>50</v>
      </c>
      <c r="Q57" s="64"/>
      <c r="R57" s="85" t="s">
        <v>41</v>
      </c>
      <c r="S57" s="85"/>
      <c r="T57" s="84"/>
      <c r="U57" s="105" t="s">
        <v>189</v>
      </c>
      <c r="V57" s="106">
        <v>80</v>
      </c>
      <c r="W57" s="104" t="str">
        <f>VLOOKUP(C:C,[1]Sheet1!$C$1:$F$65536,4,0)</f>
        <v>次</v>
      </c>
      <c r="X57" s="11">
        <f t="shared" si="0"/>
        <v>1</v>
      </c>
      <c r="Y57" s="11">
        <f t="shared" si="1"/>
        <v>1</v>
      </c>
      <c r="AB57" s="11" t="s">
        <v>50</v>
      </c>
    </row>
    <row r="58" ht="63.75" spans="1:28">
      <c r="A58" s="21"/>
      <c r="B58" s="17" t="s">
        <v>261</v>
      </c>
      <c r="C58" s="18" t="s">
        <v>262</v>
      </c>
      <c r="D58" s="23" t="s">
        <v>248</v>
      </c>
      <c r="E58" s="19" t="s">
        <v>216</v>
      </c>
      <c r="F58" s="24"/>
      <c r="G58" s="25"/>
      <c r="H58" s="26" t="s">
        <v>165</v>
      </c>
      <c r="I58" s="56"/>
      <c r="J58" s="41"/>
      <c r="K58" s="45">
        <v>634</v>
      </c>
      <c r="L58" s="45">
        <v>581</v>
      </c>
      <c r="M58" s="45">
        <v>528</v>
      </c>
      <c r="N58" s="45">
        <v>502</v>
      </c>
      <c r="O58" s="45">
        <v>475</v>
      </c>
      <c r="P58" s="65" t="s">
        <v>61</v>
      </c>
      <c r="Q58" s="86"/>
      <c r="R58" s="86" t="s">
        <v>165</v>
      </c>
      <c r="S58" s="86"/>
      <c r="T58" s="41"/>
      <c r="U58" s="106"/>
      <c r="V58" s="106">
        <v>570</v>
      </c>
      <c r="W58" s="104" t="str">
        <f>VLOOKUP(C:C,[1]Sheet1!$C$1:$F$65536,4,0)</f>
        <v>血管</v>
      </c>
      <c r="X58" s="11">
        <f t="shared" si="0"/>
        <v>1</v>
      </c>
      <c r="Y58" s="11">
        <f t="shared" si="1"/>
        <v>1</v>
      </c>
      <c r="Z58" s="11" t="e">
        <f>IF(E58=#REF!,1,0)</f>
        <v>#REF!</v>
      </c>
      <c r="AB58" s="11" t="s">
        <v>61</v>
      </c>
    </row>
    <row r="59" ht="108.75" spans="1:28">
      <c r="A59" s="16">
        <v>13</v>
      </c>
      <c r="B59" s="17" t="s">
        <v>263</v>
      </c>
      <c r="C59" s="18" t="s">
        <v>264</v>
      </c>
      <c r="D59" s="19" t="s">
        <v>265</v>
      </c>
      <c r="E59" s="23" t="s">
        <v>266</v>
      </c>
      <c r="F59" s="24" t="s">
        <v>267</v>
      </c>
      <c r="G59" s="25" t="s">
        <v>268</v>
      </c>
      <c r="H59" s="26" t="s">
        <v>182</v>
      </c>
      <c r="I59" s="53" t="s">
        <v>269</v>
      </c>
      <c r="J59" s="41" t="s">
        <v>270</v>
      </c>
      <c r="K59" s="45">
        <v>613</v>
      </c>
      <c r="L59" s="45">
        <v>561.916666666667</v>
      </c>
      <c r="M59" s="45">
        <v>510.833333333333</v>
      </c>
      <c r="N59" s="45">
        <v>485.291666666667</v>
      </c>
      <c r="O59" s="45">
        <v>459.75</v>
      </c>
      <c r="P59" s="65" t="s">
        <v>271</v>
      </c>
      <c r="Q59" s="86">
        <v>620</v>
      </c>
      <c r="R59" s="86" t="s">
        <v>182</v>
      </c>
      <c r="S59" s="86"/>
      <c r="T59" s="41" t="s">
        <v>272</v>
      </c>
      <c r="U59" s="106"/>
      <c r="V59" s="106">
        <v>570</v>
      </c>
      <c r="W59" s="104" t="str">
        <f>VLOOKUP(C:C,[1]Sheet1!$C$1:$F$65536,4,0)</f>
        <v>脏器</v>
      </c>
      <c r="X59" s="11">
        <f t="shared" si="0"/>
        <v>1</v>
      </c>
      <c r="Y59" s="11">
        <f t="shared" si="1"/>
        <v>1</v>
      </c>
      <c r="Z59" s="11" t="e">
        <f>IF(E59=#REF!,1,0)</f>
        <v>#REF!</v>
      </c>
      <c r="AA59" s="109"/>
      <c r="AB59" s="110" t="s">
        <v>271</v>
      </c>
    </row>
    <row r="60" ht="63.75" spans="1:28">
      <c r="A60" s="20"/>
      <c r="B60" s="17" t="s">
        <v>273</v>
      </c>
      <c r="C60" s="18" t="s">
        <v>274</v>
      </c>
      <c r="D60" s="19" t="s">
        <v>275</v>
      </c>
      <c r="E60" s="23"/>
      <c r="F60" s="24"/>
      <c r="G60" s="25"/>
      <c r="H60" s="26" t="s">
        <v>41</v>
      </c>
      <c r="I60" s="53"/>
      <c r="J60" s="41" t="s">
        <v>270</v>
      </c>
      <c r="K60" s="51">
        <v>16</v>
      </c>
      <c r="L60" s="54">
        <v>12</v>
      </c>
      <c r="M60" s="48">
        <v>8</v>
      </c>
      <c r="N60" s="54">
        <v>4</v>
      </c>
      <c r="O60" s="51">
        <v>4</v>
      </c>
      <c r="P60" s="68" t="s">
        <v>44</v>
      </c>
      <c r="Q60" s="68"/>
      <c r="R60" s="92" t="s">
        <v>41</v>
      </c>
      <c r="S60" s="92"/>
      <c r="T60" s="93"/>
      <c r="U60" s="105" t="s">
        <v>189</v>
      </c>
      <c r="V60" s="92">
        <v>20</v>
      </c>
      <c r="W60" s="104" t="str">
        <f>VLOOKUP(C:C,[1]Sheet1!$C$1:$F$65536,4,0)</f>
        <v>次</v>
      </c>
      <c r="X60" s="11">
        <f t="shared" si="0"/>
        <v>1</v>
      </c>
      <c r="Y60" s="11">
        <f t="shared" si="1"/>
        <v>1</v>
      </c>
      <c r="AB60" s="11" t="s">
        <v>44</v>
      </c>
    </row>
    <row r="61" ht="63.75" spans="1:28">
      <c r="A61" s="20"/>
      <c r="B61" s="17" t="s">
        <v>276</v>
      </c>
      <c r="C61" s="18" t="s">
        <v>277</v>
      </c>
      <c r="D61" s="19" t="s">
        <v>265</v>
      </c>
      <c r="E61" s="23" t="s">
        <v>266</v>
      </c>
      <c r="F61" s="24"/>
      <c r="G61" s="25"/>
      <c r="H61" s="26" t="s">
        <v>182</v>
      </c>
      <c r="I61" s="53"/>
      <c r="J61" s="41" t="s">
        <v>270</v>
      </c>
      <c r="K61" s="45">
        <v>613</v>
      </c>
      <c r="L61" s="45">
        <v>561.916666666667</v>
      </c>
      <c r="M61" s="45">
        <v>510.833333333333</v>
      </c>
      <c r="N61" s="45">
        <v>485.291666666667</v>
      </c>
      <c r="O61" s="45">
        <v>459.75</v>
      </c>
      <c r="P61" s="65" t="s">
        <v>61</v>
      </c>
      <c r="Q61" s="86">
        <v>620</v>
      </c>
      <c r="R61" s="86" t="s">
        <v>182</v>
      </c>
      <c r="S61" s="86"/>
      <c r="T61" s="41"/>
      <c r="U61" s="106"/>
      <c r="V61" s="106">
        <v>570</v>
      </c>
      <c r="W61" s="104" t="str">
        <f>VLOOKUP(C:C,[1]Sheet1!$C$1:$F$65536,4,0)</f>
        <v>脏器</v>
      </c>
      <c r="X61" s="11">
        <f t="shared" si="0"/>
        <v>1</v>
      </c>
      <c r="Y61" s="11">
        <f t="shared" si="1"/>
        <v>1</v>
      </c>
      <c r="Z61" s="11" t="e">
        <f>IF(E61=#REF!,1,0)</f>
        <v>#REF!</v>
      </c>
      <c r="AB61" s="11" t="s">
        <v>61</v>
      </c>
    </row>
    <row r="62" ht="63.75" spans="1:28">
      <c r="A62" s="21"/>
      <c r="B62" s="17" t="s">
        <v>278</v>
      </c>
      <c r="C62" s="18" t="s">
        <v>279</v>
      </c>
      <c r="D62" s="19" t="s">
        <v>280</v>
      </c>
      <c r="E62" s="23" t="s">
        <v>266</v>
      </c>
      <c r="F62" s="24"/>
      <c r="G62" s="25"/>
      <c r="H62" s="26" t="s">
        <v>182</v>
      </c>
      <c r="I62" s="53"/>
      <c r="J62" s="41" t="s">
        <v>270</v>
      </c>
      <c r="K62" s="45">
        <v>613</v>
      </c>
      <c r="L62" s="45">
        <v>561.916666666667</v>
      </c>
      <c r="M62" s="45">
        <v>510.833333333333</v>
      </c>
      <c r="N62" s="45">
        <v>485.291666666667</v>
      </c>
      <c r="O62" s="45">
        <v>459.75</v>
      </c>
      <c r="P62" s="65" t="s">
        <v>61</v>
      </c>
      <c r="Q62" s="86">
        <v>620</v>
      </c>
      <c r="R62" s="86" t="s">
        <v>182</v>
      </c>
      <c r="S62" s="86"/>
      <c r="T62" s="41"/>
      <c r="U62" s="106"/>
      <c r="V62" s="106">
        <v>570</v>
      </c>
      <c r="W62" s="104" t="str">
        <f>VLOOKUP(C:C,[1]Sheet1!$C$1:$F$65536,4,0)</f>
        <v>脏器</v>
      </c>
      <c r="X62" s="11">
        <f t="shared" si="0"/>
        <v>1</v>
      </c>
      <c r="Y62" s="11">
        <f t="shared" si="1"/>
        <v>1</v>
      </c>
      <c r="Z62" s="11" t="e">
        <f>IF(E62=#REF!,1,0)</f>
        <v>#REF!</v>
      </c>
      <c r="AB62" s="11" t="s">
        <v>61</v>
      </c>
    </row>
    <row r="63" ht="63.75" spans="1:28">
      <c r="A63" s="16">
        <v>14</v>
      </c>
      <c r="B63" s="17" t="s">
        <v>281</v>
      </c>
      <c r="C63" s="18" t="s">
        <v>282</v>
      </c>
      <c r="D63" s="19" t="s">
        <v>283</v>
      </c>
      <c r="E63" s="23" t="s">
        <v>284</v>
      </c>
      <c r="F63" s="24" t="s">
        <v>285</v>
      </c>
      <c r="G63" s="25" t="s">
        <v>69</v>
      </c>
      <c r="H63" s="26" t="s">
        <v>70</v>
      </c>
      <c r="I63" s="59" t="s">
        <v>286</v>
      </c>
      <c r="J63" s="41"/>
      <c r="K63" s="45">
        <v>199</v>
      </c>
      <c r="L63" s="45">
        <v>182</v>
      </c>
      <c r="M63" s="45">
        <v>166</v>
      </c>
      <c r="N63" s="45">
        <v>158</v>
      </c>
      <c r="O63" s="45">
        <v>149</v>
      </c>
      <c r="P63" s="65" t="s">
        <v>35</v>
      </c>
      <c r="Q63" s="86"/>
      <c r="R63" s="86" t="s">
        <v>70</v>
      </c>
      <c r="S63" s="86"/>
      <c r="T63" s="41" t="s">
        <v>287</v>
      </c>
      <c r="U63" s="105" t="s">
        <v>117</v>
      </c>
      <c r="V63" s="106">
        <v>190</v>
      </c>
      <c r="W63" s="104" t="str">
        <f>VLOOKUP(C:C,[1]Sheet1!$C$1:$F$65536,4,0)</f>
        <v>部位</v>
      </c>
      <c r="X63" s="11">
        <f t="shared" si="0"/>
        <v>1</v>
      </c>
      <c r="Y63" s="11">
        <f t="shared" si="1"/>
        <v>1</v>
      </c>
      <c r="Z63" s="11" t="e">
        <f>IF(E63=#REF!,1,0)</f>
        <v>#REF!</v>
      </c>
      <c r="AB63" s="11" t="s">
        <v>35</v>
      </c>
    </row>
    <row r="64" ht="51" spans="1:28">
      <c r="A64" s="20"/>
      <c r="B64" s="17" t="s">
        <v>288</v>
      </c>
      <c r="C64" s="18" t="s">
        <v>289</v>
      </c>
      <c r="D64" s="19" t="s">
        <v>290</v>
      </c>
      <c r="E64" s="23"/>
      <c r="F64" s="24"/>
      <c r="G64" s="25"/>
      <c r="H64" s="26" t="s">
        <v>291</v>
      </c>
      <c r="I64" s="53"/>
      <c r="J64" s="41"/>
      <c r="K64" s="49">
        <v>0.09</v>
      </c>
      <c r="L64" s="49">
        <v>0.09</v>
      </c>
      <c r="M64" s="49">
        <v>0.09</v>
      </c>
      <c r="N64" s="49">
        <v>0.09</v>
      </c>
      <c r="O64" s="49">
        <v>0.09</v>
      </c>
      <c r="P64" s="64" t="s">
        <v>292</v>
      </c>
      <c r="Q64" s="64"/>
      <c r="R64" s="85" t="s">
        <v>291</v>
      </c>
      <c r="S64" s="85"/>
      <c r="T64" s="84"/>
      <c r="U64" s="105" t="s">
        <v>189</v>
      </c>
      <c r="V64" s="106">
        <v>30</v>
      </c>
      <c r="W64" s="104" t="str">
        <f>VLOOKUP(C:C,[1]Sheet1!$C$1:$F$65536,4,0)</f>
        <v>体位</v>
      </c>
      <c r="X64" s="11">
        <f t="shared" si="0"/>
        <v>1</v>
      </c>
      <c r="Y64" s="11">
        <f t="shared" si="1"/>
        <v>1</v>
      </c>
      <c r="AB64" s="11" t="s">
        <v>292</v>
      </c>
    </row>
    <row r="65" ht="114.75" spans="1:28">
      <c r="A65" s="20"/>
      <c r="B65" s="17" t="s">
        <v>293</v>
      </c>
      <c r="C65" s="18" t="s">
        <v>294</v>
      </c>
      <c r="D65" s="19" t="s">
        <v>295</v>
      </c>
      <c r="E65" s="23"/>
      <c r="F65" s="24"/>
      <c r="G65" s="25"/>
      <c r="H65" s="26" t="s">
        <v>70</v>
      </c>
      <c r="I65" s="53"/>
      <c r="J65" s="41"/>
      <c r="K65" s="49">
        <v>0.1</v>
      </c>
      <c r="L65" s="49">
        <v>0.1</v>
      </c>
      <c r="M65" s="49">
        <v>0.1</v>
      </c>
      <c r="N65" s="49">
        <v>0.1</v>
      </c>
      <c r="O65" s="49">
        <v>0.1</v>
      </c>
      <c r="P65" s="68" t="s">
        <v>296</v>
      </c>
      <c r="Q65" s="68"/>
      <c r="R65" s="92" t="s">
        <v>70</v>
      </c>
      <c r="S65" s="92"/>
      <c r="T65" s="93"/>
      <c r="U65" s="92"/>
      <c r="V65" s="92">
        <v>30</v>
      </c>
      <c r="W65" s="104" t="str">
        <f>VLOOKUP(C:C,[1]Sheet1!$C$1:$F$65536,4,0)</f>
        <v>部位</v>
      </c>
      <c r="X65" s="11">
        <f t="shared" si="0"/>
        <v>1</v>
      </c>
      <c r="Y65" s="11">
        <f t="shared" si="1"/>
        <v>1</v>
      </c>
      <c r="AB65" s="11" t="s">
        <v>296</v>
      </c>
    </row>
    <row r="66" ht="63.75" spans="1:28">
      <c r="A66" s="21"/>
      <c r="B66" s="17" t="s">
        <v>297</v>
      </c>
      <c r="C66" s="18" t="s">
        <v>298</v>
      </c>
      <c r="D66" s="19" t="s">
        <v>283</v>
      </c>
      <c r="E66" s="23" t="s">
        <v>284</v>
      </c>
      <c r="F66" s="24"/>
      <c r="G66" s="25"/>
      <c r="H66" s="26" t="s">
        <v>70</v>
      </c>
      <c r="I66" s="59"/>
      <c r="J66" s="41"/>
      <c r="K66" s="45">
        <v>199</v>
      </c>
      <c r="L66" s="45">
        <v>182.416666666667</v>
      </c>
      <c r="M66" s="45">
        <v>165.833333333333</v>
      </c>
      <c r="N66" s="45">
        <v>157.541666666667</v>
      </c>
      <c r="O66" s="45">
        <v>149.25</v>
      </c>
      <c r="P66" s="65" t="s">
        <v>61</v>
      </c>
      <c r="Q66" s="86"/>
      <c r="R66" s="86" t="s">
        <v>70</v>
      </c>
      <c r="S66" s="86"/>
      <c r="T66" s="41"/>
      <c r="U66" s="106"/>
      <c r="V66" s="106">
        <v>190</v>
      </c>
      <c r="W66" s="104" t="str">
        <f>VLOOKUP(C:C,[1]Sheet1!$C$1:$F$65536,4,0)</f>
        <v>部位</v>
      </c>
      <c r="X66" s="11">
        <f t="shared" si="0"/>
        <v>1</v>
      </c>
      <c r="Y66" s="11">
        <f t="shared" si="1"/>
        <v>1</v>
      </c>
      <c r="Z66" s="11" t="e">
        <f>IF(E66=#REF!,1,0)</f>
        <v>#REF!</v>
      </c>
      <c r="AB66" s="11" t="s">
        <v>61</v>
      </c>
    </row>
    <row r="67" ht="63.75" spans="1:28">
      <c r="A67" s="16">
        <v>15</v>
      </c>
      <c r="B67" s="17" t="s">
        <v>299</v>
      </c>
      <c r="C67" s="18" t="s">
        <v>300</v>
      </c>
      <c r="D67" s="19" t="s">
        <v>301</v>
      </c>
      <c r="E67" s="23" t="s">
        <v>284</v>
      </c>
      <c r="F67" s="24" t="s">
        <v>285</v>
      </c>
      <c r="G67" s="25" t="s">
        <v>69</v>
      </c>
      <c r="H67" s="26" t="s">
        <v>70</v>
      </c>
      <c r="I67" s="52" t="s">
        <v>286</v>
      </c>
      <c r="J67" s="41"/>
      <c r="K67" s="45">
        <v>215</v>
      </c>
      <c r="L67" s="45">
        <v>197</v>
      </c>
      <c r="M67" s="45">
        <v>179</v>
      </c>
      <c r="N67" s="45">
        <v>170</v>
      </c>
      <c r="O67" s="45">
        <v>161</v>
      </c>
      <c r="P67" s="65" t="s">
        <v>35</v>
      </c>
      <c r="Q67" s="86"/>
      <c r="R67" s="86" t="s">
        <v>70</v>
      </c>
      <c r="S67" s="67" t="s">
        <v>302</v>
      </c>
      <c r="T67" s="41" t="s">
        <v>287</v>
      </c>
      <c r="U67" s="105" t="s">
        <v>117</v>
      </c>
      <c r="V67" s="106">
        <v>255</v>
      </c>
      <c r="W67" s="104" t="str">
        <f>VLOOKUP(C:C,[1]Sheet1!$C$1:$F$65536,4,0)</f>
        <v>部位</v>
      </c>
      <c r="X67" s="11">
        <f t="shared" si="0"/>
        <v>1</v>
      </c>
      <c r="Y67" s="11">
        <f t="shared" si="1"/>
        <v>1</v>
      </c>
      <c r="Z67" s="11" t="e">
        <f>IF(E67=#REF!,1,0)</f>
        <v>#REF!</v>
      </c>
      <c r="AB67" s="11" t="s">
        <v>35</v>
      </c>
    </row>
    <row r="68" ht="51" spans="1:28">
      <c r="A68" s="20"/>
      <c r="B68" s="17" t="s">
        <v>303</v>
      </c>
      <c r="C68" s="18" t="s">
        <v>304</v>
      </c>
      <c r="D68" s="19" t="s">
        <v>305</v>
      </c>
      <c r="E68" s="23"/>
      <c r="F68" s="24"/>
      <c r="G68" s="25"/>
      <c r="H68" s="26" t="s">
        <v>291</v>
      </c>
      <c r="I68" s="53"/>
      <c r="J68" s="41"/>
      <c r="K68" s="49">
        <v>0.17</v>
      </c>
      <c r="L68" s="49">
        <v>0.17</v>
      </c>
      <c r="M68" s="49">
        <v>0.17</v>
      </c>
      <c r="N68" s="49">
        <v>0.17</v>
      </c>
      <c r="O68" s="49">
        <v>0.17</v>
      </c>
      <c r="P68" s="64" t="s">
        <v>292</v>
      </c>
      <c r="Q68" s="64"/>
      <c r="R68" s="85" t="s">
        <v>291</v>
      </c>
      <c r="S68" s="85"/>
      <c r="T68" s="84"/>
      <c r="U68" s="105" t="s">
        <v>189</v>
      </c>
      <c r="V68" s="106">
        <v>30</v>
      </c>
      <c r="W68" s="104" t="str">
        <f>VLOOKUP(C:C,[1]Sheet1!$C$1:$F$65536,4,0)</f>
        <v>体位</v>
      </c>
      <c r="X68" s="11">
        <f t="shared" si="0"/>
        <v>1</v>
      </c>
      <c r="Y68" s="11">
        <f t="shared" si="1"/>
        <v>1</v>
      </c>
      <c r="AB68" s="11" t="s">
        <v>292</v>
      </c>
    </row>
    <row r="69" ht="51" spans="1:28">
      <c r="A69" s="20"/>
      <c r="B69" s="17" t="s">
        <v>306</v>
      </c>
      <c r="C69" s="18" t="s">
        <v>307</v>
      </c>
      <c r="D69" s="19" t="s">
        <v>308</v>
      </c>
      <c r="E69" s="23"/>
      <c r="F69" s="24"/>
      <c r="G69" s="25"/>
      <c r="H69" s="26" t="s">
        <v>70</v>
      </c>
      <c r="I69" s="53"/>
      <c r="J69" s="41"/>
      <c r="K69" s="49">
        <v>0.1</v>
      </c>
      <c r="L69" s="49">
        <v>0.1</v>
      </c>
      <c r="M69" s="49">
        <v>0.1</v>
      </c>
      <c r="N69" s="49">
        <v>0.1</v>
      </c>
      <c r="O69" s="49">
        <v>0.1</v>
      </c>
      <c r="P69" s="64" t="s">
        <v>292</v>
      </c>
      <c r="Q69" s="64"/>
      <c r="R69" s="85" t="s">
        <v>70</v>
      </c>
      <c r="S69" s="85"/>
      <c r="T69" s="84"/>
      <c r="U69" s="106"/>
      <c r="V69" s="106">
        <v>20</v>
      </c>
      <c r="W69" s="104" t="str">
        <f>VLOOKUP(C:C,[1]Sheet1!$C$1:$F$65536,4,0)</f>
        <v>部位</v>
      </c>
      <c r="X69" s="11">
        <f t="shared" si="0"/>
        <v>1</v>
      </c>
      <c r="Y69" s="11">
        <f t="shared" si="1"/>
        <v>1</v>
      </c>
      <c r="AB69" s="11" t="s">
        <v>292</v>
      </c>
    </row>
    <row r="70" ht="63.75" spans="1:28">
      <c r="A70" s="21"/>
      <c r="B70" s="17" t="s">
        <v>309</v>
      </c>
      <c r="C70" s="18" t="s">
        <v>310</v>
      </c>
      <c r="D70" s="19" t="s">
        <v>301</v>
      </c>
      <c r="E70" s="23" t="s">
        <v>284</v>
      </c>
      <c r="F70" s="24"/>
      <c r="G70" s="25"/>
      <c r="H70" s="26" t="s">
        <v>70</v>
      </c>
      <c r="I70" s="52"/>
      <c r="J70" s="41"/>
      <c r="K70" s="45">
        <v>215</v>
      </c>
      <c r="L70" s="45">
        <v>197</v>
      </c>
      <c r="M70" s="45">
        <v>179</v>
      </c>
      <c r="N70" s="45">
        <v>170</v>
      </c>
      <c r="O70" s="45">
        <v>161</v>
      </c>
      <c r="P70" s="65" t="s">
        <v>61</v>
      </c>
      <c r="Q70" s="86"/>
      <c r="R70" s="86" t="s">
        <v>70</v>
      </c>
      <c r="S70" s="86"/>
      <c r="T70" s="41"/>
      <c r="U70" s="106"/>
      <c r="V70" s="106">
        <v>255</v>
      </c>
      <c r="W70" s="104" t="str">
        <f>VLOOKUP(C:C,[1]Sheet1!$C$1:$F$65536,4,0)</f>
        <v>部位</v>
      </c>
      <c r="X70" s="11">
        <f t="shared" si="0"/>
        <v>1</v>
      </c>
      <c r="Y70" s="11">
        <f t="shared" si="1"/>
        <v>1</v>
      </c>
      <c r="Z70" s="11" t="e">
        <f>IF(E70=#REF!,1,0)</f>
        <v>#REF!</v>
      </c>
      <c r="AB70" s="11" t="s">
        <v>61</v>
      </c>
    </row>
    <row r="71" ht="63.75" spans="1:28">
      <c r="A71" s="16">
        <v>16</v>
      </c>
      <c r="B71" s="17" t="s">
        <v>311</v>
      </c>
      <c r="C71" s="18" t="s">
        <v>312</v>
      </c>
      <c r="D71" s="23" t="s">
        <v>313</v>
      </c>
      <c r="E71" s="23" t="s">
        <v>284</v>
      </c>
      <c r="F71" s="24" t="s">
        <v>285</v>
      </c>
      <c r="G71" s="25" t="s">
        <v>69</v>
      </c>
      <c r="H71" s="26" t="s">
        <v>41</v>
      </c>
      <c r="I71" s="53"/>
      <c r="J71" s="41"/>
      <c r="K71" s="45">
        <v>291</v>
      </c>
      <c r="L71" s="45">
        <v>267</v>
      </c>
      <c r="M71" s="45">
        <v>243</v>
      </c>
      <c r="N71" s="45">
        <v>230</v>
      </c>
      <c r="O71" s="45">
        <v>218</v>
      </c>
      <c r="P71" s="65" t="s">
        <v>35</v>
      </c>
      <c r="Q71" s="86"/>
      <c r="R71" s="86" t="s">
        <v>41</v>
      </c>
      <c r="S71" s="86"/>
      <c r="T71" s="41"/>
      <c r="U71" s="106"/>
      <c r="V71" s="106">
        <v>400</v>
      </c>
      <c r="W71" s="104" t="str">
        <f>VLOOKUP(C:C,[1]Sheet1!$C$1:$F$65536,4,0)</f>
        <v>次</v>
      </c>
      <c r="X71" s="11">
        <f t="shared" si="0"/>
        <v>1</v>
      </c>
      <c r="Y71" s="11">
        <f t="shared" si="1"/>
        <v>1</v>
      </c>
      <c r="Z71" s="11" t="e">
        <f>IF(E71=#REF!,1,0)</f>
        <v>#REF!</v>
      </c>
      <c r="AB71" s="11" t="s">
        <v>35</v>
      </c>
    </row>
    <row r="72" ht="51" spans="1:28">
      <c r="A72" s="20"/>
      <c r="B72" s="17" t="s">
        <v>314</v>
      </c>
      <c r="C72" s="18" t="s">
        <v>315</v>
      </c>
      <c r="D72" s="23" t="s">
        <v>316</v>
      </c>
      <c r="E72" s="23"/>
      <c r="F72" s="24"/>
      <c r="G72" s="25"/>
      <c r="H72" s="26" t="s">
        <v>291</v>
      </c>
      <c r="I72" s="29"/>
      <c r="J72" s="41"/>
      <c r="K72" s="49">
        <v>0.2</v>
      </c>
      <c r="L72" s="49">
        <v>0.2</v>
      </c>
      <c r="M72" s="49">
        <v>0.2</v>
      </c>
      <c r="N72" s="49">
        <v>0.2</v>
      </c>
      <c r="O72" s="49">
        <v>0.2</v>
      </c>
      <c r="P72" s="64" t="s">
        <v>50</v>
      </c>
      <c r="Q72" s="64"/>
      <c r="R72" s="85" t="s">
        <v>291</v>
      </c>
      <c r="S72" s="85"/>
      <c r="T72" s="84"/>
      <c r="U72" s="105" t="s">
        <v>189</v>
      </c>
      <c r="V72" s="106">
        <v>30</v>
      </c>
      <c r="W72" s="104" t="str">
        <f>VLOOKUP(C:C,[1]Sheet1!$C$1:$F$65536,4,0)</f>
        <v>体位</v>
      </c>
      <c r="X72" s="11">
        <f t="shared" ref="X72:X100" si="2">IF(H72=W72,1,0)</f>
        <v>1</v>
      </c>
      <c r="Y72" s="11">
        <f t="shared" ref="Y72:Y100" si="3">IF(H72=R72,1,0)</f>
        <v>1</v>
      </c>
      <c r="AB72" s="11" t="s">
        <v>50</v>
      </c>
    </row>
    <row r="73" ht="51" spans="1:28">
      <c r="A73" s="20"/>
      <c r="B73" s="17" t="s">
        <v>317</v>
      </c>
      <c r="C73" s="18" t="s">
        <v>318</v>
      </c>
      <c r="D73" s="23" t="s">
        <v>319</v>
      </c>
      <c r="E73" s="23"/>
      <c r="F73" s="24"/>
      <c r="G73" s="25"/>
      <c r="H73" s="26" t="s">
        <v>41</v>
      </c>
      <c r="I73" s="29"/>
      <c r="J73" s="41"/>
      <c r="K73" s="49">
        <v>0.1</v>
      </c>
      <c r="L73" s="49">
        <v>0.1</v>
      </c>
      <c r="M73" s="49">
        <v>0.1</v>
      </c>
      <c r="N73" s="49">
        <v>0.1</v>
      </c>
      <c r="O73" s="49">
        <v>0.1</v>
      </c>
      <c r="P73" s="64" t="s">
        <v>50</v>
      </c>
      <c r="Q73" s="64"/>
      <c r="R73" s="85" t="s">
        <v>41</v>
      </c>
      <c r="S73" s="85"/>
      <c r="T73" s="84"/>
      <c r="U73" s="106"/>
      <c r="V73" s="106">
        <v>30</v>
      </c>
      <c r="W73" s="104" t="str">
        <f>VLOOKUP(C:C,[1]Sheet1!$C$1:$F$65536,4,0)</f>
        <v>次</v>
      </c>
      <c r="X73" s="11">
        <f t="shared" si="2"/>
        <v>1</v>
      </c>
      <c r="Y73" s="11">
        <f t="shared" si="3"/>
        <v>1</v>
      </c>
      <c r="AB73" s="11" t="s">
        <v>50</v>
      </c>
    </row>
    <row r="74" ht="63.75" spans="1:28">
      <c r="A74" s="21"/>
      <c r="B74" s="17" t="s">
        <v>320</v>
      </c>
      <c r="C74" s="18" t="s">
        <v>321</v>
      </c>
      <c r="D74" s="23" t="s">
        <v>313</v>
      </c>
      <c r="E74" s="23" t="s">
        <v>284</v>
      </c>
      <c r="F74" s="24"/>
      <c r="G74" s="25"/>
      <c r="H74" s="26" t="s">
        <v>41</v>
      </c>
      <c r="I74" s="29"/>
      <c r="J74" s="41"/>
      <c r="K74" s="45">
        <v>291</v>
      </c>
      <c r="L74" s="45">
        <v>267</v>
      </c>
      <c r="M74" s="45">
        <v>243</v>
      </c>
      <c r="N74" s="45">
        <v>230</v>
      </c>
      <c r="O74" s="45">
        <v>218</v>
      </c>
      <c r="P74" s="65" t="s">
        <v>61</v>
      </c>
      <c r="Q74" s="86"/>
      <c r="R74" s="86" t="s">
        <v>41</v>
      </c>
      <c r="S74" s="86"/>
      <c r="T74" s="41"/>
      <c r="U74" s="106"/>
      <c r="V74" s="106">
        <v>400</v>
      </c>
      <c r="W74" s="104" t="str">
        <f>VLOOKUP(C:C,[1]Sheet1!$C$1:$F$65536,4,0)</f>
        <v>次</v>
      </c>
      <c r="X74" s="11">
        <f t="shared" si="2"/>
        <v>1</v>
      </c>
      <c r="Y74" s="11">
        <f t="shared" si="3"/>
        <v>1</v>
      </c>
      <c r="Z74" s="11" t="e">
        <f>IF(E74=#REF!,1,0)</f>
        <v>#REF!</v>
      </c>
      <c r="AB74" s="11" t="s">
        <v>61</v>
      </c>
    </row>
    <row r="75" ht="102" spans="1:28">
      <c r="A75" s="16">
        <v>17</v>
      </c>
      <c r="B75" s="17" t="s">
        <v>322</v>
      </c>
      <c r="C75" s="18" t="s">
        <v>323</v>
      </c>
      <c r="D75" s="23" t="s">
        <v>324</v>
      </c>
      <c r="E75" s="23" t="s">
        <v>284</v>
      </c>
      <c r="F75" s="24" t="s">
        <v>325</v>
      </c>
      <c r="G75" s="24" t="s">
        <v>69</v>
      </c>
      <c r="H75" s="26" t="s">
        <v>41</v>
      </c>
      <c r="I75" s="23" t="s">
        <v>326</v>
      </c>
      <c r="J75" s="41"/>
      <c r="K75" s="45">
        <v>283</v>
      </c>
      <c r="L75" s="45">
        <v>259</v>
      </c>
      <c r="M75" s="45">
        <v>236</v>
      </c>
      <c r="N75" s="45">
        <v>224</v>
      </c>
      <c r="O75" s="45">
        <v>212</v>
      </c>
      <c r="P75" s="65" t="s">
        <v>35</v>
      </c>
      <c r="Q75" s="86"/>
      <c r="R75" s="86" t="s">
        <v>41</v>
      </c>
      <c r="S75" s="86"/>
      <c r="T75" s="41" t="s">
        <v>327</v>
      </c>
      <c r="U75" s="105" t="s">
        <v>117</v>
      </c>
      <c r="V75" s="106">
        <v>270</v>
      </c>
      <c r="W75" s="104" t="str">
        <f>VLOOKUP(C:C,[1]Sheet1!$C$1:$F$65536,4,0)</f>
        <v>次</v>
      </c>
      <c r="X75" s="11">
        <f t="shared" si="2"/>
        <v>1</v>
      </c>
      <c r="Y75" s="11">
        <f t="shared" si="3"/>
        <v>1</v>
      </c>
      <c r="Z75" s="11" t="e">
        <f>IF(E75=#REF!,1,0)</f>
        <v>#REF!</v>
      </c>
      <c r="AB75" s="11" t="s">
        <v>35</v>
      </c>
    </row>
    <row r="76" ht="63.75" spans="1:28">
      <c r="A76" s="20"/>
      <c r="B76" s="17" t="s">
        <v>328</v>
      </c>
      <c r="C76" s="18" t="s">
        <v>329</v>
      </c>
      <c r="D76" s="23" t="s">
        <v>330</v>
      </c>
      <c r="E76" s="23"/>
      <c r="F76" s="24"/>
      <c r="G76" s="24"/>
      <c r="H76" s="26" t="s">
        <v>182</v>
      </c>
      <c r="I76" s="23"/>
      <c r="J76" s="41"/>
      <c r="K76" s="51">
        <v>272</v>
      </c>
      <c r="L76" s="51">
        <v>250</v>
      </c>
      <c r="M76" s="51">
        <v>227</v>
      </c>
      <c r="N76" s="51">
        <v>216</v>
      </c>
      <c r="O76" s="51">
        <v>204</v>
      </c>
      <c r="P76" s="64" t="s">
        <v>50</v>
      </c>
      <c r="Q76" s="64"/>
      <c r="R76" s="85" t="s">
        <v>182</v>
      </c>
      <c r="S76" s="85"/>
      <c r="T76" s="84"/>
      <c r="U76" s="105" t="s">
        <v>189</v>
      </c>
      <c r="V76" s="106">
        <v>120</v>
      </c>
      <c r="W76" s="104" t="str">
        <f>VLOOKUP(C:C,[1]Sheet1!$C$1:$F$65536,4,0)</f>
        <v>脏器</v>
      </c>
      <c r="X76" s="11">
        <f t="shared" si="2"/>
        <v>1</v>
      </c>
      <c r="Y76" s="11">
        <f t="shared" si="3"/>
        <v>1</v>
      </c>
      <c r="AB76" s="11" t="s">
        <v>50</v>
      </c>
    </row>
    <row r="77" ht="63.75" spans="1:28">
      <c r="A77" s="20"/>
      <c r="B77" s="17" t="s">
        <v>331</v>
      </c>
      <c r="C77" s="18" t="s">
        <v>332</v>
      </c>
      <c r="D77" s="23" t="s">
        <v>333</v>
      </c>
      <c r="E77" s="23"/>
      <c r="F77" s="24"/>
      <c r="G77" s="24"/>
      <c r="H77" s="26" t="s">
        <v>41</v>
      </c>
      <c r="I77" s="23"/>
      <c r="J77" s="41"/>
      <c r="K77" s="49">
        <v>0.1</v>
      </c>
      <c r="L77" s="49">
        <v>0.1</v>
      </c>
      <c r="M77" s="49">
        <v>0.1</v>
      </c>
      <c r="N77" s="49">
        <v>0.1</v>
      </c>
      <c r="O77" s="49">
        <v>0.1</v>
      </c>
      <c r="P77" s="89" t="s">
        <v>334</v>
      </c>
      <c r="Q77" s="64"/>
      <c r="R77" s="85" t="s">
        <v>41</v>
      </c>
      <c r="S77" s="85"/>
      <c r="T77" s="84"/>
      <c r="U77" s="106"/>
      <c r="V77" s="106">
        <v>30</v>
      </c>
      <c r="W77" s="104" t="str">
        <f>VLOOKUP(C:C,[1]Sheet1!$C$1:$F$65536,4,0)</f>
        <v>次</v>
      </c>
      <c r="X77" s="11">
        <f t="shared" si="2"/>
        <v>1</v>
      </c>
      <c r="Y77" s="11">
        <f t="shared" si="3"/>
        <v>1</v>
      </c>
      <c r="AB77" s="11" t="s">
        <v>335</v>
      </c>
    </row>
    <row r="78" ht="127.5" spans="1:28">
      <c r="A78" s="20"/>
      <c r="B78" s="17" t="s">
        <v>336</v>
      </c>
      <c r="C78" s="18" t="s">
        <v>337</v>
      </c>
      <c r="D78" s="23" t="s">
        <v>338</v>
      </c>
      <c r="E78" s="23"/>
      <c r="F78" s="24"/>
      <c r="G78" s="24"/>
      <c r="H78" s="26" t="s">
        <v>41</v>
      </c>
      <c r="I78" s="119" t="s">
        <v>339</v>
      </c>
      <c r="J78" s="41"/>
      <c r="K78" s="44">
        <v>441</v>
      </c>
      <c r="L78" s="44">
        <v>405</v>
      </c>
      <c r="M78" s="44">
        <v>368</v>
      </c>
      <c r="N78" s="44">
        <v>350</v>
      </c>
      <c r="O78" s="44">
        <v>331</v>
      </c>
      <c r="P78" s="64" t="s">
        <v>50</v>
      </c>
      <c r="Q78" s="64"/>
      <c r="R78" s="85" t="s">
        <v>41</v>
      </c>
      <c r="S78" s="85" t="s">
        <v>340</v>
      </c>
      <c r="T78" s="84"/>
      <c r="U78" s="106"/>
      <c r="V78" s="106">
        <v>410</v>
      </c>
      <c r="W78" s="104" t="str">
        <f>VLOOKUP(C:C,[1]Sheet1!$C$1:$F$65536,4,0)</f>
        <v>次</v>
      </c>
      <c r="X78" s="11">
        <f t="shared" si="2"/>
        <v>1</v>
      </c>
      <c r="Y78" s="11">
        <f t="shared" si="3"/>
        <v>1</v>
      </c>
      <c r="AB78" s="11" t="s">
        <v>50</v>
      </c>
    </row>
    <row r="79" ht="76.5" spans="1:28">
      <c r="A79" s="21"/>
      <c r="B79" s="17" t="s">
        <v>341</v>
      </c>
      <c r="C79" s="18" t="s">
        <v>342</v>
      </c>
      <c r="D79" s="23" t="s">
        <v>324</v>
      </c>
      <c r="E79" s="23" t="s">
        <v>284</v>
      </c>
      <c r="F79" s="24"/>
      <c r="G79" s="24"/>
      <c r="H79" s="26" t="s">
        <v>41</v>
      </c>
      <c r="I79" s="23"/>
      <c r="J79" s="41"/>
      <c r="K79" s="45">
        <v>283</v>
      </c>
      <c r="L79" s="45">
        <v>259.416666666667</v>
      </c>
      <c r="M79" s="45">
        <v>235.833333333333</v>
      </c>
      <c r="N79" s="45">
        <v>224.041666666667</v>
      </c>
      <c r="O79" s="45">
        <v>212.25</v>
      </c>
      <c r="P79" s="65" t="s">
        <v>61</v>
      </c>
      <c r="Q79" s="86"/>
      <c r="R79" s="86" t="s">
        <v>41</v>
      </c>
      <c r="S79" s="86"/>
      <c r="T79" s="41"/>
      <c r="U79" s="106"/>
      <c r="V79" s="106">
        <v>270</v>
      </c>
      <c r="W79" s="104" t="str">
        <f>VLOOKUP(C:C,[1]Sheet1!$C$1:$F$65536,4,0)</f>
        <v>次</v>
      </c>
      <c r="X79" s="11">
        <f t="shared" si="2"/>
        <v>1</v>
      </c>
      <c r="Y79" s="11">
        <f t="shared" si="3"/>
        <v>1</v>
      </c>
      <c r="Z79" s="11" t="e">
        <f>IF(E79=#REF!,1,0)</f>
        <v>#REF!</v>
      </c>
      <c r="AB79" s="11" t="s">
        <v>61</v>
      </c>
    </row>
    <row r="80" ht="89.25" spans="1:28">
      <c r="A80" s="16">
        <v>18</v>
      </c>
      <c r="B80" s="17" t="s">
        <v>343</v>
      </c>
      <c r="C80" s="18" t="s">
        <v>344</v>
      </c>
      <c r="D80" s="23" t="s">
        <v>345</v>
      </c>
      <c r="E80" s="23" t="s">
        <v>284</v>
      </c>
      <c r="F80" s="24" t="s">
        <v>346</v>
      </c>
      <c r="G80" s="24" t="s">
        <v>69</v>
      </c>
      <c r="H80" s="26" t="s">
        <v>41</v>
      </c>
      <c r="I80" s="23"/>
      <c r="J80" s="41"/>
      <c r="K80" s="45">
        <v>566</v>
      </c>
      <c r="L80" s="45">
        <v>518.833333333333</v>
      </c>
      <c r="M80" s="45">
        <v>471.666666666667</v>
      </c>
      <c r="N80" s="45">
        <v>448.083333333333</v>
      </c>
      <c r="O80" s="45">
        <v>424.5</v>
      </c>
      <c r="P80" s="65" t="s">
        <v>50</v>
      </c>
      <c r="Q80" s="86"/>
      <c r="R80" s="86" t="s">
        <v>41</v>
      </c>
      <c r="S80" s="86"/>
      <c r="T80" s="41"/>
      <c r="U80" s="106"/>
      <c r="V80" s="106">
        <v>400</v>
      </c>
      <c r="W80" s="104" t="str">
        <f>VLOOKUP(C:C,[1]Sheet1!$C$1:$F$65536,4,0)</f>
        <v>次</v>
      </c>
      <c r="X80" s="11">
        <f t="shared" si="2"/>
        <v>1</v>
      </c>
      <c r="Y80" s="11">
        <f t="shared" si="3"/>
        <v>1</v>
      </c>
      <c r="Z80" s="11" t="e">
        <f>IF(E80=#REF!,1,0)</f>
        <v>#REF!</v>
      </c>
      <c r="AB80" s="11" t="s">
        <v>50</v>
      </c>
    </row>
    <row r="81" ht="63.75" spans="1:28">
      <c r="A81" s="20"/>
      <c r="B81" s="17" t="s">
        <v>347</v>
      </c>
      <c r="C81" s="18" t="s">
        <v>348</v>
      </c>
      <c r="D81" s="23" t="s">
        <v>349</v>
      </c>
      <c r="E81" s="23"/>
      <c r="F81" s="24"/>
      <c r="G81" s="24"/>
      <c r="H81" s="26" t="s">
        <v>41</v>
      </c>
      <c r="I81" s="23"/>
      <c r="J81" s="41"/>
      <c r="K81" s="49">
        <v>0.1</v>
      </c>
      <c r="L81" s="49">
        <v>0.1</v>
      </c>
      <c r="M81" s="49">
        <v>0.1</v>
      </c>
      <c r="N81" s="49">
        <v>0.1</v>
      </c>
      <c r="O81" s="49">
        <v>0.1</v>
      </c>
      <c r="P81" s="89" t="s">
        <v>50</v>
      </c>
      <c r="Q81" s="64"/>
      <c r="R81" s="85" t="s">
        <v>41</v>
      </c>
      <c r="S81" s="85"/>
      <c r="T81" s="84"/>
      <c r="U81" s="106"/>
      <c r="V81" s="106">
        <v>30</v>
      </c>
      <c r="W81" s="104" t="str">
        <f>VLOOKUP(C:C,[1]Sheet1!$C$1:$F$65536,4,0)</f>
        <v>次</v>
      </c>
      <c r="X81" s="11">
        <f t="shared" si="2"/>
        <v>1</v>
      </c>
      <c r="Y81" s="11">
        <f t="shared" si="3"/>
        <v>1</v>
      </c>
      <c r="AB81" s="11" t="s">
        <v>335</v>
      </c>
    </row>
    <row r="82" ht="127.5" spans="1:28">
      <c r="A82" s="20"/>
      <c r="B82" s="17" t="s">
        <v>350</v>
      </c>
      <c r="C82" s="18" t="s">
        <v>351</v>
      </c>
      <c r="D82" s="23" t="s">
        <v>352</v>
      </c>
      <c r="E82" s="23"/>
      <c r="F82" s="24"/>
      <c r="G82" s="24"/>
      <c r="H82" s="26" t="s">
        <v>41</v>
      </c>
      <c r="I82" s="119" t="s">
        <v>339</v>
      </c>
      <c r="J82" s="41"/>
      <c r="K82" s="44">
        <v>425</v>
      </c>
      <c r="L82" s="44">
        <v>389</v>
      </c>
      <c r="M82" s="44">
        <v>354</v>
      </c>
      <c r="N82" s="44">
        <v>336</v>
      </c>
      <c r="O82" s="44">
        <v>319</v>
      </c>
      <c r="P82" s="64" t="s">
        <v>50</v>
      </c>
      <c r="Q82" s="64"/>
      <c r="R82" s="85" t="s">
        <v>41</v>
      </c>
      <c r="S82" s="85" t="s">
        <v>340</v>
      </c>
      <c r="T82" s="84"/>
      <c r="U82" s="106"/>
      <c r="V82" s="106">
        <v>410</v>
      </c>
      <c r="W82" s="104" t="str">
        <f>VLOOKUP(C:C,[1]Sheet1!$C$1:$F$65536,4,0)</f>
        <v>次</v>
      </c>
      <c r="X82" s="11">
        <f t="shared" si="2"/>
        <v>1</v>
      </c>
      <c r="Y82" s="11">
        <f t="shared" si="3"/>
        <v>1</v>
      </c>
      <c r="AB82" s="11" t="s">
        <v>50</v>
      </c>
    </row>
    <row r="83" ht="76.5" spans="1:28">
      <c r="A83" s="21"/>
      <c r="B83" s="17" t="s">
        <v>353</v>
      </c>
      <c r="C83" s="18" t="s">
        <v>354</v>
      </c>
      <c r="D83" s="23" t="s">
        <v>345</v>
      </c>
      <c r="E83" s="23" t="s">
        <v>284</v>
      </c>
      <c r="F83" s="24"/>
      <c r="G83" s="24"/>
      <c r="H83" s="26" t="s">
        <v>41</v>
      </c>
      <c r="I83" s="23"/>
      <c r="J83" s="41"/>
      <c r="K83" s="45">
        <v>566</v>
      </c>
      <c r="L83" s="45">
        <v>518.833333333333</v>
      </c>
      <c r="M83" s="45">
        <v>471.666666666667</v>
      </c>
      <c r="N83" s="45">
        <v>448.083333333333</v>
      </c>
      <c r="O83" s="45">
        <v>424.5</v>
      </c>
      <c r="P83" s="65" t="s">
        <v>61</v>
      </c>
      <c r="Q83" s="86">
        <v>440</v>
      </c>
      <c r="R83" s="86" t="s">
        <v>41</v>
      </c>
      <c r="S83" s="86"/>
      <c r="T83" s="41"/>
      <c r="U83" s="106"/>
      <c r="V83" s="106">
        <v>400</v>
      </c>
      <c r="W83" s="104" t="str">
        <f>VLOOKUP(C:C,[1]Sheet1!$C$1:$F$65536,4,0)</f>
        <v>次</v>
      </c>
      <c r="X83" s="11">
        <f t="shared" si="2"/>
        <v>1</v>
      </c>
      <c r="Y83" s="11">
        <f t="shared" si="3"/>
        <v>1</v>
      </c>
      <c r="Z83" s="11" t="e">
        <f>IF(E83=#REF!,1,0)</f>
        <v>#REF!</v>
      </c>
      <c r="AB83" s="11" t="s">
        <v>61</v>
      </c>
    </row>
    <row r="84" ht="114.75" spans="1:28">
      <c r="A84" s="16">
        <v>19</v>
      </c>
      <c r="B84" s="17" t="s">
        <v>355</v>
      </c>
      <c r="C84" s="18" t="s">
        <v>356</v>
      </c>
      <c r="D84" s="23" t="s">
        <v>357</v>
      </c>
      <c r="E84" s="23" t="s">
        <v>358</v>
      </c>
      <c r="F84" s="117"/>
      <c r="G84" s="24" t="s">
        <v>145</v>
      </c>
      <c r="H84" s="26" t="s">
        <v>70</v>
      </c>
      <c r="I84" s="24" t="s">
        <v>359</v>
      </c>
      <c r="J84" s="41"/>
      <c r="K84" s="45">
        <v>2820</v>
      </c>
      <c r="L84" s="45">
        <v>2585</v>
      </c>
      <c r="M84" s="45">
        <v>2350</v>
      </c>
      <c r="N84" s="45">
        <v>2233</v>
      </c>
      <c r="O84" s="45">
        <v>2115</v>
      </c>
      <c r="P84" s="65" t="s">
        <v>35</v>
      </c>
      <c r="Q84" s="86"/>
      <c r="R84" s="86" t="s">
        <v>70</v>
      </c>
      <c r="S84" s="86"/>
      <c r="T84" s="41" t="s">
        <v>360</v>
      </c>
      <c r="U84" s="105" t="s">
        <v>361</v>
      </c>
      <c r="V84" s="106">
        <v>2450</v>
      </c>
      <c r="W84" s="104" t="str">
        <f>VLOOKUP(C:C,[1]Sheet1!$C$1:$F$65536,4,0)</f>
        <v>部位</v>
      </c>
      <c r="X84" s="11">
        <f t="shared" si="2"/>
        <v>1</v>
      </c>
      <c r="Y84" s="11">
        <f t="shared" si="3"/>
        <v>1</v>
      </c>
      <c r="Z84" s="11" t="e">
        <f>IF(E84=#REF!,1,0)</f>
        <v>#REF!</v>
      </c>
      <c r="AB84" s="11" t="s">
        <v>35</v>
      </c>
    </row>
    <row r="85" ht="89.25" spans="1:28">
      <c r="A85" s="20"/>
      <c r="B85" s="17" t="s">
        <v>362</v>
      </c>
      <c r="C85" s="18" t="s">
        <v>363</v>
      </c>
      <c r="D85" s="23" t="s">
        <v>357</v>
      </c>
      <c r="E85" s="23" t="s">
        <v>358</v>
      </c>
      <c r="F85" s="117"/>
      <c r="G85" s="24"/>
      <c r="H85" s="26" t="s">
        <v>70</v>
      </c>
      <c r="I85" s="19"/>
      <c r="J85" s="41"/>
      <c r="K85" s="45">
        <v>2820</v>
      </c>
      <c r="L85" s="45">
        <v>2585</v>
      </c>
      <c r="M85" s="45">
        <v>2350</v>
      </c>
      <c r="N85" s="45">
        <v>2233</v>
      </c>
      <c r="O85" s="45">
        <v>2115</v>
      </c>
      <c r="P85" s="65" t="s">
        <v>61</v>
      </c>
      <c r="Q85" s="86"/>
      <c r="R85" s="86" t="s">
        <v>70</v>
      </c>
      <c r="S85" s="86"/>
      <c r="T85" s="41"/>
      <c r="U85" s="106"/>
      <c r="V85" s="106">
        <v>2450</v>
      </c>
      <c r="W85" s="104" t="str">
        <f>VLOOKUP(C:C,[1]Sheet1!$C$1:$F$65536,4,0)</f>
        <v>部位</v>
      </c>
      <c r="X85" s="11">
        <f t="shared" si="2"/>
        <v>1</v>
      </c>
      <c r="Y85" s="11">
        <f t="shared" si="3"/>
        <v>1</v>
      </c>
      <c r="Z85" s="11" t="e">
        <f>IF(E85=#REF!,1,0)</f>
        <v>#REF!</v>
      </c>
      <c r="AB85" s="11" t="s">
        <v>61</v>
      </c>
    </row>
    <row r="86" ht="76.5" spans="1:28">
      <c r="A86" s="21"/>
      <c r="B86" s="17" t="s">
        <v>364</v>
      </c>
      <c r="C86" s="18" t="s">
        <v>365</v>
      </c>
      <c r="D86" s="23" t="s">
        <v>366</v>
      </c>
      <c r="E86" s="23" t="s">
        <v>358</v>
      </c>
      <c r="F86" s="117"/>
      <c r="G86" s="24"/>
      <c r="H86" s="26" t="s">
        <v>70</v>
      </c>
      <c r="I86" s="19"/>
      <c r="J86" s="41"/>
      <c r="K86" s="45">
        <v>2820</v>
      </c>
      <c r="L86" s="45">
        <v>2585</v>
      </c>
      <c r="M86" s="45">
        <v>2350</v>
      </c>
      <c r="N86" s="45">
        <v>2233</v>
      </c>
      <c r="O86" s="45">
        <v>2115</v>
      </c>
      <c r="P86" s="65" t="s">
        <v>65</v>
      </c>
      <c r="Q86" s="86"/>
      <c r="R86" s="86" t="s">
        <v>70</v>
      </c>
      <c r="S86" s="86"/>
      <c r="T86" s="41"/>
      <c r="U86" s="106"/>
      <c r="V86" s="106">
        <v>2450</v>
      </c>
      <c r="W86" s="104" t="str">
        <f>VLOOKUP(C:C,[1]Sheet1!$C$1:$F$65536,4,0)</f>
        <v>部位</v>
      </c>
      <c r="X86" s="11">
        <f t="shared" si="2"/>
        <v>1</v>
      </c>
      <c r="Y86" s="11">
        <f t="shared" si="3"/>
        <v>1</v>
      </c>
      <c r="Z86" s="11" t="e">
        <f>IF(E86=#REF!,1,0)</f>
        <v>#REF!</v>
      </c>
      <c r="AB86" s="11" t="s">
        <v>65</v>
      </c>
    </row>
    <row r="87" ht="191.25" spans="1:28">
      <c r="A87" s="16">
        <v>20</v>
      </c>
      <c r="B87" s="135" t="s">
        <v>367</v>
      </c>
      <c r="C87" s="18" t="s">
        <v>368</v>
      </c>
      <c r="D87" s="19" t="s">
        <v>369</v>
      </c>
      <c r="E87" s="19" t="s">
        <v>358</v>
      </c>
      <c r="F87" s="25" t="s">
        <v>370</v>
      </c>
      <c r="G87" s="25" t="s">
        <v>145</v>
      </c>
      <c r="H87" s="18" t="s">
        <v>70</v>
      </c>
      <c r="I87" s="19" t="s">
        <v>371</v>
      </c>
      <c r="J87" s="41"/>
      <c r="K87" s="45">
        <v>3760</v>
      </c>
      <c r="L87" s="45">
        <v>3446.66666666667</v>
      </c>
      <c r="M87" s="45">
        <v>3133.33333333333</v>
      </c>
      <c r="N87" s="45">
        <v>2976.66666666667</v>
      </c>
      <c r="O87" s="45">
        <v>2820</v>
      </c>
      <c r="P87" s="65" t="s">
        <v>50</v>
      </c>
      <c r="Q87" s="86"/>
      <c r="R87" s="86" t="s">
        <v>41</v>
      </c>
      <c r="S87" s="86"/>
      <c r="T87" s="41" t="s">
        <v>372</v>
      </c>
      <c r="U87" s="105" t="s">
        <v>373</v>
      </c>
      <c r="V87" s="106">
        <v>3980</v>
      </c>
      <c r="W87" s="104" t="str">
        <f>VLOOKUP(C:C,[1]Sheet1!$C$1:$F$65536,4,0)</f>
        <v>部位</v>
      </c>
      <c r="X87" s="11">
        <f t="shared" si="2"/>
        <v>1</v>
      </c>
      <c r="Y87" s="11">
        <f t="shared" si="3"/>
        <v>0</v>
      </c>
      <c r="Z87" s="11" t="e">
        <f>IF(E87=#REF!,1,0)</f>
        <v>#REF!</v>
      </c>
      <c r="AB87" s="11" t="s">
        <v>50</v>
      </c>
    </row>
    <row r="88" ht="76.5" spans="1:28">
      <c r="A88" s="20"/>
      <c r="B88" s="17" t="s">
        <v>374</v>
      </c>
      <c r="C88" s="18" t="s">
        <v>375</v>
      </c>
      <c r="D88" s="19" t="s">
        <v>376</v>
      </c>
      <c r="E88" s="19"/>
      <c r="F88" s="25"/>
      <c r="G88" s="25"/>
      <c r="H88" s="18" t="s">
        <v>41</v>
      </c>
      <c r="I88" s="25" t="s">
        <v>377</v>
      </c>
      <c r="J88" s="41"/>
      <c r="K88" s="45">
        <v>1880</v>
      </c>
      <c r="L88" s="45">
        <v>1723</v>
      </c>
      <c r="M88" s="45">
        <v>1567</v>
      </c>
      <c r="N88" s="45">
        <v>1488</v>
      </c>
      <c r="O88" s="45">
        <v>1410</v>
      </c>
      <c r="P88" s="65" t="s">
        <v>44</v>
      </c>
      <c r="Q88" s="86"/>
      <c r="R88" s="86" t="s">
        <v>41</v>
      </c>
      <c r="S88" s="86"/>
      <c r="T88" s="41" t="s">
        <v>378</v>
      </c>
      <c r="U88" s="105" t="s">
        <v>379</v>
      </c>
      <c r="V88" s="106">
        <v>980</v>
      </c>
      <c r="W88" s="104" t="str">
        <f>VLOOKUP(C:C,[1]Sheet1!$C$1:$F$65536,4,0)</f>
        <v>次</v>
      </c>
      <c r="X88" s="11">
        <f t="shared" si="2"/>
        <v>1</v>
      </c>
      <c r="Y88" s="11">
        <f t="shared" si="3"/>
        <v>1</v>
      </c>
      <c r="AB88" s="11" t="s">
        <v>44</v>
      </c>
    </row>
    <row r="89" ht="89.25" spans="1:28">
      <c r="A89" s="20"/>
      <c r="B89" s="17" t="s">
        <v>380</v>
      </c>
      <c r="C89" s="18" t="s">
        <v>381</v>
      </c>
      <c r="D89" s="19" t="s">
        <v>369</v>
      </c>
      <c r="E89" s="19" t="s">
        <v>358</v>
      </c>
      <c r="F89" s="25"/>
      <c r="G89" s="25"/>
      <c r="H89" s="18" t="s">
        <v>70</v>
      </c>
      <c r="I89" s="25"/>
      <c r="J89" s="41"/>
      <c r="K89" s="45">
        <v>3760</v>
      </c>
      <c r="L89" s="45">
        <v>3446.66666666667</v>
      </c>
      <c r="M89" s="45">
        <v>3133.33333333333</v>
      </c>
      <c r="N89" s="45">
        <v>2976.66666666667</v>
      </c>
      <c r="O89" s="45">
        <v>2820</v>
      </c>
      <c r="P89" s="65" t="s">
        <v>61</v>
      </c>
      <c r="Q89" s="86"/>
      <c r="R89" s="86" t="s">
        <v>41</v>
      </c>
      <c r="S89" s="86"/>
      <c r="T89" s="41"/>
      <c r="U89" s="106"/>
      <c r="V89" s="106">
        <v>3980</v>
      </c>
      <c r="W89" s="104" t="str">
        <f>VLOOKUP(C:C,[1]Sheet1!$C$1:$F$65536,4,0)</f>
        <v>部位</v>
      </c>
      <c r="X89" s="11">
        <f t="shared" si="2"/>
        <v>1</v>
      </c>
      <c r="Y89" s="11">
        <f t="shared" si="3"/>
        <v>0</v>
      </c>
      <c r="Z89" s="11" t="e">
        <f>IF(E89=#REF!,1,0)</f>
        <v>#REF!</v>
      </c>
      <c r="AB89" s="11" t="s">
        <v>61</v>
      </c>
    </row>
    <row r="90" ht="76.5" spans="1:28">
      <c r="A90" s="21"/>
      <c r="B90" s="17" t="s">
        <v>382</v>
      </c>
      <c r="C90" s="18" t="s">
        <v>383</v>
      </c>
      <c r="D90" s="19" t="s">
        <v>384</v>
      </c>
      <c r="E90" s="19" t="s">
        <v>358</v>
      </c>
      <c r="F90" s="25"/>
      <c r="G90" s="25"/>
      <c r="H90" s="18" t="s">
        <v>70</v>
      </c>
      <c r="I90" s="25"/>
      <c r="J90" s="41"/>
      <c r="K90" s="45">
        <v>3760</v>
      </c>
      <c r="L90" s="45">
        <v>3446.66666666667</v>
      </c>
      <c r="M90" s="45">
        <v>3133.33333333333</v>
      </c>
      <c r="N90" s="45">
        <v>2976.66666666667</v>
      </c>
      <c r="O90" s="45">
        <v>2820</v>
      </c>
      <c r="P90" s="65" t="s">
        <v>65</v>
      </c>
      <c r="Q90" s="86"/>
      <c r="R90" s="86" t="s">
        <v>41</v>
      </c>
      <c r="S90" s="86"/>
      <c r="T90" s="41"/>
      <c r="U90" s="106"/>
      <c r="V90" s="106">
        <v>3980</v>
      </c>
      <c r="W90" s="104" t="str">
        <f>VLOOKUP(C:C,[1]Sheet1!$C$1:$F$65536,4,0)</f>
        <v>部位</v>
      </c>
      <c r="X90" s="11">
        <f t="shared" si="2"/>
        <v>1</v>
      </c>
      <c r="Y90" s="11">
        <f t="shared" si="3"/>
        <v>0</v>
      </c>
      <c r="Z90" s="11" t="e">
        <f>IF(E90=#REF!,1,0)</f>
        <v>#REF!</v>
      </c>
      <c r="AB90" s="11" t="s">
        <v>65</v>
      </c>
    </row>
    <row r="91" ht="114.75" spans="1:28">
      <c r="A91" s="16">
        <v>21</v>
      </c>
      <c r="B91" s="17" t="s">
        <v>385</v>
      </c>
      <c r="C91" s="18" t="s">
        <v>386</v>
      </c>
      <c r="D91" s="19" t="s">
        <v>387</v>
      </c>
      <c r="E91" s="19" t="s">
        <v>358</v>
      </c>
      <c r="F91" s="25"/>
      <c r="G91" s="25" t="s">
        <v>69</v>
      </c>
      <c r="H91" s="18" t="s">
        <v>70</v>
      </c>
      <c r="I91" s="25" t="s">
        <v>359</v>
      </c>
      <c r="J91" s="41"/>
      <c r="K91" s="45">
        <v>3137</v>
      </c>
      <c r="L91" s="45">
        <v>2875.58333333333</v>
      </c>
      <c r="M91" s="45">
        <v>2614.16666666667</v>
      </c>
      <c r="N91" s="45">
        <v>2483.45833333333</v>
      </c>
      <c r="O91" s="45">
        <v>2352.75</v>
      </c>
      <c r="P91" s="65" t="s">
        <v>35</v>
      </c>
      <c r="Q91" s="86"/>
      <c r="R91" s="86" t="s">
        <v>70</v>
      </c>
      <c r="S91" s="86"/>
      <c r="T91" s="41" t="s">
        <v>388</v>
      </c>
      <c r="U91" s="105" t="s">
        <v>361</v>
      </c>
      <c r="V91" s="106">
        <v>4000</v>
      </c>
      <c r="W91" s="104" t="str">
        <f>VLOOKUP(C:C,[1]Sheet1!$C$1:$F$65536,4,0)</f>
        <v>部位</v>
      </c>
      <c r="X91" s="11">
        <f t="shared" si="2"/>
        <v>1</v>
      </c>
      <c r="Y91" s="11">
        <f t="shared" si="3"/>
        <v>1</v>
      </c>
      <c r="Z91" s="11" t="e">
        <f>IF(E91=#REF!,1,0)</f>
        <v>#REF!</v>
      </c>
      <c r="AB91" s="11" t="s">
        <v>35</v>
      </c>
    </row>
    <row r="92" ht="89.25" spans="1:28">
      <c r="A92" s="21"/>
      <c r="B92" s="17" t="s">
        <v>389</v>
      </c>
      <c r="C92" s="18" t="s">
        <v>390</v>
      </c>
      <c r="D92" s="19" t="s">
        <v>387</v>
      </c>
      <c r="E92" s="19" t="s">
        <v>358</v>
      </c>
      <c r="F92" s="25"/>
      <c r="G92" s="25"/>
      <c r="H92" s="18" t="s">
        <v>70</v>
      </c>
      <c r="I92" s="53"/>
      <c r="J92" s="41"/>
      <c r="K92" s="45">
        <v>3137</v>
      </c>
      <c r="L92" s="45">
        <v>2875.58333333333</v>
      </c>
      <c r="M92" s="45">
        <v>2614.16666666667</v>
      </c>
      <c r="N92" s="45">
        <v>2483.45833333333</v>
      </c>
      <c r="O92" s="45">
        <v>2352.75</v>
      </c>
      <c r="P92" s="65" t="s">
        <v>61</v>
      </c>
      <c r="Q92" s="86"/>
      <c r="R92" s="86" t="s">
        <v>70</v>
      </c>
      <c r="S92" s="86"/>
      <c r="T92" s="41"/>
      <c r="U92" s="106"/>
      <c r="V92" s="106">
        <v>4000</v>
      </c>
      <c r="W92" s="104" t="str">
        <f>VLOOKUP(C:C,[1]Sheet1!$C$1:$F$65536,4,0)</f>
        <v>部位</v>
      </c>
      <c r="X92" s="11">
        <f t="shared" si="2"/>
        <v>1</v>
      </c>
      <c r="Y92" s="11">
        <f t="shared" si="3"/>
        <v>1</v>
      </c>
      <c r="Z92" s="11" t="e">
        <f>IF(E92=#REF!,1,0)</f>
        <v>#REF!</v>
      </c>
      <c r="AB92" s="11" t="s">
        <v>61</v>
      </c>
    </row>
    <row r="93" ht="191.25" spans="1:28">
      <c r="A93" s="16">
        <v>22</v>
      </c>
      <c r="B93" s="17" t="s">
        <v>391</v>
      </c>
      <c r="C93" s="18" t="s">
        <v>392</v>
      </c>
      <c r="D93" s="19" t="s">
        <v>393</v>
      </c>
      <c r="E93" s="19" t="s">
        <v>358</v>
      </c>
      <c r="F93" s="25" t="s">
        <v>370</v>
      </c>
      <c r="G93" s="25" t="s">
        <v>69</v>
      </c>
      <c r="H93" s="18" t="s">
        <v>70</v>
      </c>
      <c r="I93" s="53" t="s">
        <v>371</v>
      </c>
      <c r="J93" s="41"/>
      <c r="K93" s="45">
        <v>5170</v>
      </c>
      <c r="L93" s="45">
        <v>4739.16666666667</v>
      </c>
      <c r="M93" s="45">
        <v>4308.33333333333</v>
      </c>
      <c r="N93" s="45">
        <v>4092.91666666667</v>
      </c>
      <c r="O93" s="45">
        <v>3877.5</v>
      </c>
      <c r="P93" s="65" t="s">
        <v>394</v>
      </c>
      <c r="Q93" s="86"/>
      <c r="R93" s="86" t="s">
        <v>41</v>
      </c>
      <c r="S93" s="86"/>
      <c r="T93" s="41" t="s">
        <v>372</v>
      </c>
      <c r="U93" s="105" t="s">
        <v>395</v>
      </c>
      <c r="V93" s="106">
        <v>5500</v>
      </c>
      <c r="W93" s="104" t="str">
        <f>VLOOKUP(C:C,[1]Sheet1!$C$1:$F$65536,4,0)</f>
        <v>部位</v>
      </c>
      <c r="X93" s="11">
        <f t="shared" si="2"/>
        <v>1</v>
      </c>
      <c r="Y93" s="11">
        <f t="shared" si="3"/>
        <v>0</v>
      </c>
      <c r="Z93" s="11" t="e">
        <f>IF(E93=#REF!,1,0)</f>
        <v>#REF!</v>
      </c>
      <c r="AA93" s="108"/>
      <c r="AB93" s="108" t="s">
        <v>394</v>
      </c>
    </row>
    <row r="94" ht="76.5" spans="1:34">
      <c r="A94" s="20"/>
      <c r="B94" s="135" t="s">
        <v>396</v>
      </c>
      <c r="C94" s="18" t="s">
        <v>397</v>
      </c>
      <c r="D94" s="19" t="s">
        <v>398</v>
      </c>
      <c r="E94" s="19"/>
      <c r="F94" s="25"/>
      <c r="G94" s="25"/>
      <c r="H94" s="18" t="s">
        <v>41</v>
      </c>
      <c r="I94" s="25" t="s">
        <v>399</v>
      </c>
      <c r="J94" s="41"/>
      <c r="K94" s="120">
        <v>2350</v>
      </c>
      <c r="L94" s="120">
        <v>2154</v>
      </c>
      <c r="M94" s="120">
        <v>1958</v>
      </c>
      <c r="N94" s="120">
        <v>1860</v>
      </c>
      <c r="O94" s="120">
        <v>1763</v>
      </c>
      <c r="P94" s="124" t="s">
        <v>72</v>
      </c>
      <c r="Q94" s="124"/>
      <c r="R94" s="127" t="s">
        <v>41</v>
      </c>
      <c r="S94" s="127"/>
      <c r="T94" s="128" t="s">
        <v>400</v>
      </c>
      <c r="U94" s="105" t="s">
        <v>379</v>
      </c>
      <c r="V94" s="132">
        <v>1000</v>
      </c>
      <c r="W94" s="104" t="str">
        <f>VLOOKUP(C:C,[1]Sheet1!$C$1:$F$65536,4,0)</f>
        <v>次</v>
      </c>
      <c r="X94" s="11">
        <f t="shared" si="2"/>
        <v>1</v>
      </c>
      <c r="Y94" s="11">
        <f t="shared" si="3"/>
        <v>1</v>
      </c>
      <c r="AB94" s="11" t="s">
        <v>72</v>
      </c>
      <c r="AE94" s="134">
        <v>10438</v>
      </c>
      <c r="AF94" s="134">
        <v>9568</v>
      </c>
      <c r="AG94" s="134">
        <v>8698</v>
      </c>
      <c r="AH94" s="134">
        <v>7828</v>
      </c>
    </row>
    <row r="95" ht="89.25" spans="1:28">
      <c r="A95" s="21"/>
      <c r="B95" s="135" t="s">
        <v>401</v>
      </c>
      <c r="C95" s="18" t="s">
        <v>402</v>
      </c>
      <c r="D95" s="19" t="s">
        <v>393</v>
      </c>
      <c r="E95" s="19" t="s">
        <v>358</v>
      </c>
      <c r="F95" s="25"/>
      <c r="G95" s="25"/>
      <c r="H95" s="18" t="s">
        <v>70</v>
      </c>
      <c r="I95" s="25"/>
      <c r="J95" s="41"/>
      <c r="K95" s="45">
        <v>5170</v>
      </c>
      <c r="L95" s="45">
        <v>4739.16666666667</v>
      </c>
      <c r="M95" s="45">
        <v>4308.33333333333</v>
      </c>
      <c r="N95" s="45">
        <v>4092.91666666667</v>
      </c>
      <c r="O95" s="45">
        <v>3877.5</v>
      </c>
      <c r="P95" s="65" t="s">
        <v>61</v>
      </c>
      <c r="Q95" s="86"/>
      <c r="R95" s="86" t="s">
        <v>41</v>
      </c>
      <c r="S95" s="86"/>
      <c r="T95" s="41"/>
      <c r="U95" s="106"/>
      <c r="V95" s="106">
        <v>5500</v>
      </c>
      <c r="W95" s="104" t="str">
        <f>VLOOKUP(C:C,[1]Sheet1!$C$1:$F$65536,4,0)</f>
        <v>部位</v>
      </c>
      <c r="X95" s="11">
        <f t="shared" si="2"/>
        <v>1</v>
      </c>
      <c r="Y95" s="11">
        <f t="shared" si="3"/>
        <v>0</v>
      </c>
      <c r="Z95" s="11" t="e">
        <f>IF(E95=#REF!,1,0)</f>
        <v>#REF!</v>
      </c>
      <c r="AB95" s="11" t="s">
        <v>61</v>
      </c>
    </row>
    <row r="96" ht="51" spans="1:28">
      <c r="A96" s="69">
        <v>23</v>
      </c>
      <c r="B96" s="17" t="s">
        <v>403</v>
      </c>
      <c r="C96" s="18" t="s">
        <v>404</v>
      </c>
      <c r="D96" s="19" t="s">
        <v>405</v>
      </c>
      <c r="E96" s="19" t="s">
        <v>406</v>
      </c>
      <c r="F96" s="53"/>
      <c r="G96" s="25"/>
      <c r="H96" s="18" t="s">
        <v>41</v>
      </c>
      <c r="I96" s="25"/>
      <c r="J96" s="41"/>
      <c r="K96" s="45">
        <v>54.52</v>
      </c>
      <c r="L96" s="45">
        <v>49.9766666666667</v>
      </c>
      <c r="M96" s="45">
        <v>45.4333333333333</v>
      </c>
      <c r="N96" s="45">
        <v>43.1616666666667</v>
      </c>
      <c r="O96" s="45">
        <v>40.89</v>
      </c>
      <c r="P96" s="65" t="s">
        <v>35</v>
      </c>
      <c r="Q96" s="86"/>
      <c r="R96" s="86" t="s">
        <v>41</v>
      </c>
      <c r="S96" s="86"/>
      <c r="T96" s="41"/>
      <c r="U96" s="106"/>
      <c r="V96" s="106">
        <v>54</v>
      </c>
      <c r="W96" s="104" t="str">
        <f>VLOOKUP(C:C,[1]Sheet1!$C$1:$F$65536,4,0)</f>
        <v>次</v>
      </c>
      <c r="X96" s="11">
        <f t="shared" si="2"/>
        <v>1</v>
      </c>
      <c r="Y96" s="11">
        <f t="shared" si="3"/>
        <v>1</v>
      </c>
      <c r="Z96" s="11" t="e">
        <f>IF(E96=#REF!,1,0)</f>
        <v>#REF!</v>
      </c>
      <c r="AB96" s="11" t="s">
        <v>35</v>
      </c>
    </row>
    <row r="97" ht="51" spans="1:28">
      <c r="A97" s="69">
        <v>24</v>
      </c>
      <c r="B97" s="17" t="s">
        <v>407</v>
      </c>
      <c r="C97" s="18" t="s">
        <v>408</v>
      </c>
      <c r="D97" s="19" t="s">
        <v>409</v>
      </c>
      <c r="E97" s="19" t="s">
        <v>410</v>
      </c>
      <c r="F97" s="25"/>
      <c r="G97" s="25"/>
      <c r="H97" s="18" t="s">
        <v>41</v>
      </c>
      <c r="I97" s="25"/>
      <c r="J97" s="41"/>
      <c r="K97" s="45">
        <v>28.2</v>
      </c>
      <c r="L97" s="45">
        <v>25.85</v>
      </c>
      <c r="M97" s="45">
        <v>23.5</v>
      </c>
      <c r="N97" s="45">
        <v>22.325</v>
      </c>
      <c r="O97" s="45">
        <v>21.15</v>
      </c>
      <c r="P97" s="65" t="s">
        <v>44</v>
      </c>
      <c r="Q97" s="86"/>
      <c r="R97" s="86" t="s">
        <v>41</v>
      </c>
      <c r="S97" s="86"/>
      <c r="T97" s="41"/>
      <c r="U97" s="106"/>
      <c r="V97" s="106">
        <v>40</v>
      </c>
      <c r="W97" s="104" t="str">
        <f>VLOOKUP(C:C,[1]Sheet1!$C$1:$F$65536,4,0)</f>
        <v>次</v>
      </c>
      <c r="X97" s="11">
        <f t="shared" si="2"/>
        <v>1</v>
      </c>
      <c r="Y97" s="11">
        <f t="shared" si="3"/>
        <v>1</v>
      </c>
      <c r="Z97" s="11" t="e">
        <f>IF(E97=#REF!,1,0)</f>
        <v>#REF!</v>
      </c>
      <c r="AB97" s="11" t="s">
        <v>44</v>
      </c>
    </row>
    <row r="98" ht="76.5" spans="1:28">
      <c r="A98" s="69">
        <v>25</v>
      </c>
      <c r="B98" s="17" t="s">
        <v>411</v>
      </c>
      <c r="C98" s="18" t="s">
        <v>412</v>
      </c>
      <c r="D98" s="53" t="s">
        <v>413</v>
      </c>
      <c r="E98" s="53" t="s">
        <v>414</v>
      </c>
      <c r="F98" s="25"/>
      <c r="G98" s="25"/>
      <c r="H98" s="18" t="s">
        <v>201</v>
      </c>
      <c r="I98" s="25"/>
      <c r="J98" s="41"/>
      <c r="K98" s="45">
        <v>59.22</v>
      </c>
      <c r="L98" s="45">
        <v>54.285</v>
      </c>
      <c r="M98" s="45">
        <v>49.35</v>
      </c>
      <c r="N98" s="45">
        <v>46.8825</v>
      </c>
      <c r="O98" s="45">
        <v>44.415</v>
      </c>
      <c r="P98" s="67" t="s">
        <v>415</v>
      </c>
      <c r="Q98" s="86"/>
      <c r="R98" s="86" t="s">
        <v>201</v>
      </c>
      <c r="S98" s="86"/>
      <c r="T98" s="41"/>
      <c r="U98" s="106"/>
      <c r="V98" s="106">
        <v>47.5</v>
      </c>
      <c r="W98" s="104" t="str">
        <f>VLOOKUP(C:C,[1]Sheet1!$C$1:$F$65536,4,0)</f>
        <v>项</v>
      </c>
      <c r="X98" s="11">
        <f t="shared" si="2"/>
        <v>1</v>
      </c>
      <c r="Y98" s="11">
        <f t="shared" si="3"/>
        <v>1</v>
      </c>
      <c r="Z98" s="11" t="e">
        <f>IF(E98=#REF!,1,0)</f>
        <v>#REF!</v>
      </c>
      <c r="AB98" s="11" t="s">
        <v>91</v>
      </c>
    </row>
    <row r="99" ht="38.25" spans="1:28">
      <c r="A99" s="16">
        <v>26</v>
      </c>
      <c r="B99" s="17" t="s">
        <v>416</v>
      </c>
      <c r="C99" s="18" t="s">
        <v>417</v>
      </c>
      <c r="D99" s="19" t="s">
        <v>418</v>
      </c>
      <c r="E99" s="19" t="s">
        <v>419</v>
      </c>
      <c r="F99" s="25" t="s">
        <v>420</v>
      </c>
      <c r="G99" s="25"/>
      <c r="H99" s="18" t="s">
        <v>41</v>
      </c>
      <c r="I99" s="25"/>
      <c r="J99" s="41"/>
      <c r="K99" s="45">
        <v>74</v>
      </c>
      <c r="L99" s="45">
        <v>70</v>
      </c>
      <c r="M99" s="45">
        <v>65</v>
      </c>
      <c r="N99" s="45">
        <v>60</v>
      </c>
      <c r="O99" s="45">
        <v>55</v>
      </c>
      <c r="P99" s="65" t="s">
        <v>44</v>
      </c>
      <c r="Q99" s="86"/>
      <c r="R99" s="86" t="s">
        <v>41</v>
      </c>
      <c r="S99" s="86"/>
      <c r="T99" s="41"/>
      <c r="U99" s="106"/>
      <c r="V99" s="106">
        <v>60</v>
      </c>
      <c r="W99" s="104" t="str">
        <f>VLOOKUP(C:C,[1]Sheet1!$C$1:$F$65536,4,0)</f>
        <v>次</v>
      </c>
      <c r="X99" s="11">
        <f t="shared" si="2"/>
        <v>1</v>
      </c>
      <c r="Y99" s="11">
        <f t="shared" si="3"/>
        <v>1</v>
      </c>
      <c r="Z99" s="11" t="e">
        <f>IF(E99=#REF!,1,0)</f>
        <v>#REF!</v>
      </c>
      <c r="AB99" s="11" t="s">
        <v>44</v>
      </c>
    </row>
    <row r="100" ht="51" spans="1:28">
      <c r="A100" s="20"/>
      <c r="B100" s="112" t="s">
        <v>421</v>
      </c>
      <c r="C100" s="113" t="s">
        <v>422</v>
      </c>
      <c r="D100" s="114" t="s">
        <v>423</v>
      </c>
      <c r="E100" s="114"/>
      <c r="F100" s="118"/>
      <c r="G100" s="118"/>
      <c r="H100" s="113" t="s">
        <v>41</v>
      </c>
      <c r="I100" s="121"/>
      <c r="J100" s="41"/>
      <c r="K100" s="122">
        <v>0.1</v>
      </c>
      <c r="L100" s="122">
        <v>0.1</v>
      </c>
      <c r="M100" s="122">
        <v>0.1</v>
      </c>
      <c r="N100" s="122">
        <v>0.1</v>
      </c>
      <c r="O100" s="122">
        <v>0.1</v>
      </c>
      <c r="P100" s="125" t="s">
        <v>72</v>
      </c>
      <c r="Q100" s="64"/>
      <c r="R100" s="85" t="s">
        <v>41</v>
      </c>
      <c r="S100" s="85"/>
      <c r="T100" s="84"/>
      <c r="U100" s="106"/>
      <c r="V100" s="106">
        <v>10</v>
      </c>
      <c r="W100" s="104" t="str">
        <f>VLOOKUP(C:C,[1]Sheet1!$C$1:$F$65536,4,0)</f>
        <v>次</v>
      </c>
      <c r="X100" s="11">
        <f t="shared" si="2"/>
        <v>1</v>
      </c>
      <c r="Y100" s="11">
        <f t="shared" si="3"/>
        <v>1</v>
      </c>
      <c r="AB100" s="11" t="s">
        <v>44</v>
      </c>
    </row>
    <row r="101" ht="409" customHeight="1" spans="1:23">
      <c r="A101" s="115" t="s">
        <v>424</v>
      </c>
      <c r="B101" s="115"/>
      <c r="C101" s="115"/>
      <c r="D101" s="115"/>
      <c r="E101" s="115"/>
      <c r="F101" s="115"/>
      <c r="G101" s="115"/>
      <c r="H101" s="115"/>
      <c r="I101" s="115"/>
      <c r="J101" s="115"/>
      <c r="K101" s="123"/>
      <c r="L101" s="123"/>
      <c r="M101" s="123"/>
      <c r="N101" s="123"/>
      <c r="O101" s="123"/>
      <c r="P101" s="126"/>
      <c r="Q101" s="129"/>
      <c r="R101" s="130"/>
      <c r="S101" s="130"/>
      <c r="T101" s="129"/>
      <c r="U101" s="133"/>
      <c r="V101" s="133"/>
      <c r="W101" s="104"/>
    </row>
    <row r="102" ht="61" customHeight="1" spans="1:20">
      <c r="A102" s="116"/>
      <c r="B102" s="116"/>
      <c r="C102" s="116"/>
      <c r="D102" s="116"/>
      <c r="E102" s="116"/>
      <c r="F102" s="116"/>
      <c r="G102" s="116"/>
      <c r="H102" s="116"/>
      <c r="I102" s="116"/>
      <c r="J102" s="116"/>
      <c r="Q102" s="4"/>
      <c r="R102" s="4"/>
      <c r="S102" s="4"/>
      <c r="T102" s="131"/>
    </row>
    <row r="103" spans="1:20">
      <c r="A103" s="116"/>
      <c r="B103" s="116"/>
      <c r="C103" s="116"/>
      <c r="D103" s="116"/>
      <c r="E103" s="116"/>
      <c r="F103" s="116"/>
      <c r="G103" s="116"/>
      <c r="H103" s="116"/>
      <c r="I103" s="116"/>
      <c r="J103" s="116"/>
      <c r="Q103" s="4"/>
      <c r="R103" s="4"/>
      <c r="S103" s="4"/>
      <c r="T103" s="131"/>
    </row>
    <row r="104" spans="1:20">
      <c r="A104" s="116"/>
      <c r="B104" s="116"/>
      <c r="C104" s="116"/>
      <c r="D104" s="116"/>
      <c r="E104" s="116"/>
      <c r="F104" s="116"/>
      <c r="G104" s="116"/>
      <c r="H104" s="116"/>
      <c r="I104" s="116"/>
      <c r="J104" s="116"/>
      <c r="Q104" s="4"/>
      <c r="R104" s="4"/>
      <c r="S104" s="4"/>
      <c r="T104" s="131"/>
    </row>
    <row r="105" spans="1:20">
      <c r="A105" s="116"/>
      <c r="B105" s="116"/>
      <c r="C105" s="116"/>
      <c r="D105" s="116"/>
      <c r="E105" s="116"/>
      <c r="F105" s="116"/>
      <c r="G105" s="116"/>
      <c r="H105" s="116"/>
      <c r="I105" s="116"/>
      <c r="J105" s="116"/>
      <c r="Q105" s="4"/>
      <c r="R105" s="4"/>
      <c r="S105" s="4"/>
      <c r="T105" s="131"/>
    </row>
    <row r="106" spans="1:20">
      <c r="A106" s="116"/>
      <c r="B106" s="116"/>
      <c r="C106" s="116"/>
      <c r="D106" s="116"/>
      <c r="E106" s="116"/>
      <c r="F106" s="116"/>
      <c r="G106" s="116"/>
      <c r="H106" s="116"/>
      <c r="I106" s="116"/>
      <c r="J106" s="116"/>
      <c r="Q106" s="4"/>
      <c r="R106" s="4"/>
      <c r="S106" s="4"/>
      <c r="T106" s="131"/>
    </row>
    <row r="107" spans="1:20">
      <c r="A107" s="116"/>
      <c r="B107" s="116"/>
      <c r="C107" s="116"/>
      <c r="D107" s="116"/>
      <c r="E107" s="116"/>
      <c r="F107" s="116"/>
      <c r="G107" s="116"/>
      <c r="H107" s="116"/>
      <c r="I107" s="116"/>
      <c r="J107" s="116"/>
      <c r="Q107" s="4"/>
      <c r="R107" s="4"/>
      <c r="S107" s="4"/>
      <c r="T107" s="131"/>
    </row>
    <row r="108" spans="1:20">
      <c r="A108" s="116"/>
      <c r="B108" s="116"/>
      <c r="C108" s="116"/>
      <c r="D108" s="116"/>
      <c r="E108" s="116"/>
      <c r="F108" s="116"/>
      <c r="G108" s="116"/>
      <c r="H108" s="116"/>
      <c r="I108" s="116"/>
      <c r="J108" s="116"/>
      <c r="Q108" s="4"/>
      <c r="R108" s="4"/>
      <c r="S108" s="4"/>
      <c r="T108" s="131"/>
    </row>
    <row r="109" spans="1:20">
      <c r="A109" s="116"/>
      <c r="B109" s="116"/>
      <c r="C109" s="116"/>
      <c r="D109" s="116"/>
      <c r="E109" s="116"/>
      <c r="F109" s="116"/>
      <c r="G109" s="116"/>
      <c r="H109" s="116"/>
      <c r="I109" s="116"/>
      <c r="J109" s="116"/>
      <c r="Q109" s="4"/>
      <c r="R109" s="4"/>
      <c r="S109" s="4"/>
      <c r="T109" s="131"/>
    </row>
    <row r="110" spans="1:20">
      <c r="A110" s="116"/>
      <c r="B110" s="116"/>
      <c r="C110" s="116"/>
      <c r="D110" s="116"/>
      <c r="E110" s="116"/>
      <c r="F110" s="116"/>
      <c r="G110" s="116"/>
      <c r="H110" s="116"/>
      <c r="I110" s="116"/>
      <c r="J110" s="116"/>
      <c r="Q110" s="4"/>
      <c r="R110" s="4"/>
      <c r="S110" s="4"/>
      <c r="T110" s="131"/>
    </row>
    <row r="111" spans="1:20">
      <c r="A111" s="116"/>
      <c r="B111" s="116"/>
      <c r="C111" s="116"/>
      <c r="D111" s="116"/>
      <c r="E111" s="116"/>
      <c r="F111" s="116"/>
      <c r="G111" s="116"/>
      <c r="H111" s="116"/>
      <c r="I111" s="116"/>
      <c r="J111" s="116"/>
      <c r="Q111" s="4"/>
      <c r="R111" s="4"/>
      <c r="S111" s="4"/>
      <c r="T111" s="131"/>
    </row>
  </sheetData>
  <sheetProtection password="DB28" sheet="1" objects="1"/>
  <autoFilter ref="A7:AH111">
    <extLst/>
  </autoFilter>
  <mergeCells count="40">
    <mergeCell ref="A2:J2"/>
    <mergeCell ref="K6:O6"/>
    <mergeCell ref="R6:V6"/>
    <mergeCell ref="A6:A7"/>
    <mergeCell ref="A8:A13"/>
    <mergeCell ref="A14:A15"/>
    <mergeCell ref="A16:A17"/>
    <mergeCell ref="A18:A22"/>
    <mergeCell ref="A23:A28"/>
    <mergeCell ref="A29:A33"/>
    <mergeCell ref="A34:A36"/>
    <mergeCell ref="A37:A39"/>
    <mergeCell ref="A40:A44"/>
    <mergeCell ref="A45:A49"/>
    <mergeCell ref="A50:A53"/>
    <mergeCell ref="A54:A58"/>
    <mergeCell ref="A59:A62"/>
    <mergeCell ref="A63:A66"/>
    <mergeCell ref="A67:A70"/>
    <mergeCell ref="A71:A74"/>
    <mergeCell ref="A75:A79"/>
    <mergeCell ref="A80:A83"/>
    <mergeCell ref="A84:A86"/>
    <mergeCell ref="A87:A90"/>
    <mergeCell ref="A91:A92"/>
    <mergeCell ref="A93:A95"/>
    <mergeCell ref="A99:A100"/>
    <mergeCell ref="B6:B7"/>
    <mergeCell ref="C6:C7"/>
    <mergeCell ref="D6:D7"/>
    <mergeCell ref="E6:E7"/>
    <mergeCell ref="F6:F7"/>
    <mergeCell ref="G6:G7"/>
    <mergeCell ref="H6:H7"/>
    <mergeCell ref="I6:I7"/>
    <mergeCell ref="J6:J7"/>
    <mergeCell ref="P6:P7"/>
    <mergeCell ref="R1:V3"/>
    <mergeCell ref="A101:J111"/>
    <mergeCell ref="A4:J5"/>
  </mergeCells>
  <printOptions horizontalCentered="1"/>
  <pageMargins left="0.161111111111111" right="0.161111111111111" top="0.409027777777778" bottom="0.409027777777778" header="0.5" footer="0.5"/>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附件1.四川省放射检查类医疗服务价格项目省管公立医疗机构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2025-04-25T22:13:00Z</dcterms:created>
  <dcterms:modified xsi:type="dcterms:W3CDTF">2025-05-19T10:03:47Z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2052-11.1.0.11719</vt:lpwstr>
  </property>
</Properties>
</file>