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Sheet1!$4:$4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<sst xmlns="http://schemas.openxmlformats.org/spreadsheetml/2006/main" count="334" uniqueCount="230">
  <si>
    <t>附件1-3</t>
  </si>
  <si>
    <t>“药物基因多态性检测”等56项纳入基本医疗服务价格项目价格表</t>
  </si>
  <si>
    <t>序号</t>
  </si>
  <si>
    <t>财务
分类</t>
  </si>
  <si>
    <t>编码</t>
  </si>
  <si>
    <t>项目名称</t>
  </si>
  <si>
    <t>项目内涵</t>
  </si>
  <si>
    <t>除外内容</t>
  </si>
  <si>
    <r>
      <t>计价</t>
    </r>
    <r>
      <rPr>
        <b/>
        <sz val="11"/>
        <rFont val="Times New Roman"/>
        <family val="1"/>
        <charset val="0"/>
      </rPr>
      <t xml:space="preserve">
</t>
    </r>
    <r>
      <rPr>
        <b/>
        <sz val="11"/>
        <rFont val="宋体"/>
        <charset val="134"/>
      </rPr>
      <t>单位</t>
    </r>
  </si>
  <si>
    <t>说明</t>
  </si>
  <si>
    <r>
      <t>全省最高</t>
    </r>
    <r>
      <rPr>
        <b/>
        <sz val="11"/>
        <rFont val="宋体"/>
        <charset val="134"/>
      </rPr>
      <t xml:space="preserve">
</t>
    </r>
    <r>
      <rPr>
        <b/>
        <sz val="11"/>
        <rFont val="宋体"/>
        <charset val="134"/>
      </rPr>
      <t>限价</t>
    </r>
  </si>
  <si>
    <t>价格</t>
  </si>
  <si>
    <t>三甲</t>
  </si>
  <si>
    <t>三乙</t>
  </si>
  <si>
    <t>二甲</t>
  </si>
  <si>
    <t>二乙</t>
  </si>
  <si>
    <t>一级</t>
  </si>
  <si>
    <t>H</t>
  </si>
  <si>
    <t>111100003S</t>
  </si>
  <si>
    <t>药物基因多态性检测</t>
  </si>
  <si>
    <r>
      <t>指用各种方法检测包括但不仅限于：</t>
    </r>
    <r>
      <rPr>
        <sz val="11"/>
        <color theme="1"/>
        <rFont val="Times New Roman"/>
        <family val="1"/>
        <charset val="0"/>
      </rPr>
      <t>CYP2C9</t>
    </r>
    <r>
      <rPr>
        <sz val="11"/>
        <color indexed="8"/>
        <rFont val="宋体"/>
        <charset val="134"/>
      </rPr>
      <t>、</t>
    </r>
    <r>
      <rPr>
        <sz val="11"/>
        <color theme="1"/>
        <rFont val="Times New Roman"/>
        <family val="1"/>
        <charset val="0"/>
      </rPr>
      <t>CYP2C19</t>
    </r>
    <r>
      <rPr>
        <sz val="11"/>
        <color indexed="8"/>
        <rFont val="宋体"/>
        <charset val="134"/>
      </rPr>
      <t>、</t>
    </r>
    <r>
      <rPr>
        <sz val="11"/>
        <color theme="1"/>
        <rFont val="Times New Roman"/>
        <family val="1"/>
        <charset val="0"/>
      </rPr>
      <t>CYP2D6</t>
    </r>
    <r>
      <rPr>
        <sz val="11"/>
        <color indexed="8"/>
        <rFont val="宋体"/>
        <charset val="134"/>
      </rPr>
      <t>、</t>
    </r>
    <r>
      <rPr>
        <sz val="11"/>
        <color theme="1"/>
        <rFont val="Times New Roman"/>
        <family val="1"/>
        <charset val="0"/>
      </rPr>
      <t>CYP3A4</t>
    </r>
    <r>
      <rPr>
        <sz val="11"/>
        <color indexed="8"/>
        <rFont val="宋体"/>
        <charset val="134"/>
      </rPr>
      <t>、</t>
    </r>
    <r>
      <rPr>
        <sz val="11"/>
        <color theme="1"/>
        <rFont val="Times New Roman"/>
        <family val="1"/>
        <charset val="0"/>
      </rPr>
      <t>VKORC1</t>
    </r>
    <r>
      <rPr>
        <sz val="11"/>
        <color indexed="8"/>
        <rFont val="宋体"/>
        <charset val="134"/>
      </rPr>
      <t>、</t>
    </r>
    <r>
      <rPr>
        <sz val="11"/>
        <color theme="1"/>
        <rFont val="Times New Roman"/>
        <family val="1"/>
        <charset val="0"/>
      </rPr>
      <t>SLCO1B1</t>
    </r>
    <r>
      <rPr>
        <sz val="11"/>
        <color indexed="8"/>
        <rFont val="宋体"/>
        <charset val="134"/>
      </rPr>
      <t>、</t>
    </r>
    <r>
      <rPr>
        <sz val="11"/>
        <color theme="1"/>
        <rFont val="Times New Roman"/>
        <family val="1"/>
        <charset val="0"/>
      </rPr>
      <t>ApoE</t>
    </r>
    <r>
      <rPr>
        <sz val="11"/>
        <color indexed="8"/>
        <rFont val="宋体"/>
        <charset val="134"/>
      </rPr>
      <t>、</t>
    </r>
    <r>
      <rPr>
        <sz val="11"/>
        <color theme="1"/>
        <rFont val="Times New Roman"/>
        <family val="1"/>
        <charset val="0"/>
      </rPr>
      <t xml:space="preserve"> MTHFR</t>
    </r>
    <r>
      <rPr>
        <sz val="11"/>
        <color indexed="8"/>
        <rFont val="宋体"/>
        <charset val="134"/>
      </rPr>
      <t>、</t>
    </r>
    <r>
      <rPr>
        <sz val="11"/>
        <color theme="1"/>
        <rFont val="Times New Roman"/>
        <family val="1"/>
        <charset val="0"/>
      </rPr>
      <t>ALDH2</t>
    </r>
    <r>
      <rPr>
        <sz val="11"/>
        <color indexed="8"/>
        <rFont val="宋体"/>
        <charset val="134"/>
      </rPr>
      <t>、</t>
    </r>
    <r>
      <rPr>
        <sz val="11"/>
        <color theme="1"/>
        <rFont val="Times New Roman"/>
        <family val="1"/>
        <charset val="0"/>
      </rPr>
      <t>ADRB1</t>
    </r>
    <r>
      <rPr>
        <sz val="11"/>
        <color indexed="8"/>
        <rFont val="宋体"/>
        <charset val="134"/>
      </rPr>
      <t>、</t>
    </r>
    <r>
      <rPr>
        <sz val="11"/>
        <color theme="1"/>
        <rFont val="Times New Roman"/>
        <family val="1"/>
        <charset val="0"/>
      </rPr>
      <t>AGTR1</t>
    </r>
    <r>
      <rPr>
        <sz val="11"/>
        <color indexed="8"/>
        <rFont val="宋体"/>
        <charset val="134"/>
      </rPr>
      <t>、</t>
    </r>
    <r>
      <rPr>
        <sz val="11"/>
        <color theme="1"/>
        <rFont val="Times New Roman"/>
        <family val="1"/>
        <charset val="0"/>
      </rPr>
      <t>ACE</t>
    </r>
    <r>
      <rPr>
        <sz val="11"/>
        <color indexed="8"/>
        <rFont val="宋体"/>
        <charset val="134"/>
      </rPr>
      <t>等归属于化学药物用药指导的相关基因。出具用药建议报告。仅限于非全基因组测序。</t>
    </r>
  </si>
  <si>
    <t>每位点</t>
  </si>
  <si>
    <r>
      <t>计价最高不超过</t>
    </r>
    <r>
      <rPr>
        <sz val="11"/>
        <color theme="1"/>
        <rFont val="Times New Roman"/>
        <family val="1"/>
        <charset val="0"/>
      </rPr>
      <t>7</t>
    </r>
    <r>
      <rPr>
        <sz val="11"/>
        <color indexed="8"/>
        <rFont val="宋体"/>
        <charset val="134"/>
      </rPr>
      <t>个位点</t>
    </r>
  </si>
  <si>
    <t>E</t>
  </si>
  <si>
    <t>120300002S</t>
  </si>
  <si>
    <t>高流量氧疗</t>
  </si>
  <si>
    <r>
      <t>指使用空氧混合装置持续为患者提供一定流量（</t>
    </r>
    <r>
      <rPr>
        <sz val="11"/>
        <rFont val="Times New Roman"/>
        <family val="1"/>
        <charset val="0"/>
      </rPr>
      <t>&gt;30L/min</t>
    </r>
    <r>
      <rPr>
        <sz val="11"/>
        <rFont val="宋体"/>
        <charset val="134"/>
      </rPr>
      <t>）、加温湿化的呼吸气体，对氧合指数</t>
    </r>
    <r>
      <rPr>
        <sz val="11"/>
        <rFont val="Times New Roman"/>
        <family val="1"/>
        <charset val="0"/>
      </rPr>
      <t>&lt;300mmHg</t>
    </r>
    <r>
      <rPr>
        <sz val="11"/>
        <rFont val="宋体"/>
        <charset val="134"/>
      </rPr>
      <t>的重症患者进行治疗。</t>
    </r>
  </si>
  <si>
    <t>呼吸管路、导管、面罩、接头</t>
  </si>
  <si>
    <t>小时</t>
  </si>
  <si>
    <r>
      <t>不得与</t>
    </r>
    <r>
      <rPr>
        <sz val="11"/>
        <rFont val="Times New Roman"/>
        <family val="1"/>
        <charset val="0"/>
      </rPr>
      <t xml:space="preserve">310603 </t>
    </r>
    <r>
      <rPr>
        <sz val="11"/>
        <rFont val="宋体"/>
        <charset val="134"/>
      </rPr>
      <t>辅助呼吸类项目同时收费。</t>
    </r>
  </si>
  <si>
    <t>120400006-5</t>
  </si>
  <si>
    <t>骨髓腔内输液</t>
  </si>
  <si>
    <t>指骨髓腔内的输液、输血，不含骨髓穿刺。</t>
  </si>
  <si>
    <t>组</t>
  </si>
  <si>
    <t>120400014S</t>
  </si>
  <si>
    <t>百级静脉用药药物调配</t>
  </si>
  <si>
    <t>指在超净配药装置内创建局部密闭百级洁净环境，使用无菌溶药器进行配药。含一次性使用无菌无芯杆溶药器带针。</t>
  </si>
  <si>
    <t>D</t>
  </si>
  <si>
    <t>121900004S</t>
  </si>
  <si>
    <t>膀胱容量测定</t>
  </si>
  <si>
    <t>指通过导尿管排空膀胱后，向膀胱内注入液体，测定膀胱容量。不含导尿。</t>
  </si>
  <si>
    <t>次</t>
  </si>
  <si>
    <t>121900005S</t>
  </si>
  <si>
    <t>淋巴水肿综合治疗</t>
  </si>
  <si>
    <t>指对淋巴水肿进行系统性的评估，通过对经络、浅表淋巴管的手法引流，再配合缠缚等综合治疗达到促进淋巴液回流、减轻肿胀的目的。</t>
  </si>
  <si>
    <t>210103036S</t>
  </si>
  <si>
    <t>排粪造影</t>
  </si>
  <si>
    <t>含灌肠、排粪装置使用。</t>
  </si>
  <si>
    <t>250103007S</t>
  </si>
  <si>
    <t>粪便乳铁蛋白检测</t>
  </si>
  <si>
    <t>指对粪便进行乳铁蛋白检测。</t>
  </si>
  <si>
    <t>项</t>
  </si>
  <si>
    <t>250103008S</t>
  </si>
  <si>
    <t>钙卫蛋白检测</t>
  </si>
  <si>
    <t>指用免疫学方法，对各种临床标本，进行钙卫蛋白检测。</t>
  </si>
  <si>
    <t>250203083S</t>
  </si>
  <si>
    <r>
      <t>纤维蛋白单体（</t>
    </r>
    <r>
      <rPr>
        <sz val="11"/>
        <rFont val="Times New Roman"/>
        <family val="1"/>
        <charset val="0"/>
      </rPr>
      <t>FM</t>
    </r>
    <r>
      <rPr>
        <sz val="11"/>
        <rFont val="宋体"/>
        <charset val="134"/>
      </rPr>
      <t>）检测</t>
    </r>
  </si>
  <si>
    <t>指对血液进行纤维蛋白单体检测。</t>
  </si>
  <si>
    <t>250301025S</t>
  </si>
  <si>
    <t>胰岛素样生长因子结合蛋白</t>
  </si>
  <si>
    <t>指对血液、尿液和其他体液进行胰岛素样生长因子结合蛋白检测。</t>
  </si>
  <si>
    <t>250303021S</t>
  </si>
  <si>
    <t>中性粒细胞载脂蛋白检测</t>
  </si>
  <si>
    <t>指对血液进行中性粒细胞载脂蛋白检测。</t>
  </si>
  <si>
    <t>250307032S</t>
  </si>
  <si>
    <t>中性粒细胞明胶酶相关脂质运载蛋白检测</t>
  </si>
  <si>
    <t>指对血液、尿液等进行中性粒细胞明胶酶相关脂质运载蛋白定量检测。</t>
  </si>
  <si>
    <t>250402071S</t>
  </si>
  <si>
    <r>
      <t>抗锌转运蛋白</t>
    </r>
    <r>
      <rPr>
        <sz val="11"/>
        <rFont val="Times New Roman"/>
        <family val="1"/>
        <charset val="0"/>
      </rPr>
      <t xml:space="preserve">8
</t>
    </r>
    <r>
      <rPr>
        <sz val="11"/>
        <rFont val="宋体"/>
        <charset val="134"/>
      </rPr>
      <t>抗体测定</t>
    </r>
  </si>
  <si>
    <r>
      <t>指对血液、体液进行抗锌转运蛋白</t>
    </r>
    <r>
      <rPr>
        <sz val="11"/>
        <rFont val="Times New Roman"/>
        <family val="1"/>
        <charset val="0"/>
      </rPr>
      <t>8</t>
    </r>
    <r>
      <rPr>
        <sz val="11"/>
        <rFont val="宋体"/>
        <charset val="134"/>
      </rPr>
      <t>抗体检测。</t>
    </r>
  </si>
  <si>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</si>
  <si>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</si>
  <si>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</si>
  <si>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</si>
  <si>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</si>
  <si>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</si>
  <si>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</si>
  <si>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</si>
  <si>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</si>
  <si>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</si>
  <si>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250404030S</t>
  </si>
  <si>
    <t>肺癌相关自身抗体检测</t>
  </si>
  <si>
    <r>
      <t>指对血液进行</t>
    </r>
    <r>
      <rPr>
        <sz val="11"/>
        <rFont val="Times New Roman"/>
        <family val="1"/>
        <charset val="0"/>
      </rPr>
      <t>p53</t>
    </r>
    <r>
      <rPr>
        <sz val="11"/>
        <rFont val="宋体"/>
        <charset val="134"/>
      </rPr>
      <t>、</t>
    </r>
    <r>
      <rPr>
        <sz val="11"/>
        <rFont val="Times New Roman"/>
        <family val="1"/>
        <charset val="0"/>
      </rPr>
      <t>GAGE 7</t>
    </r>
    <r>
      <rPr>
        <sz val="11"/>
        <rFont val="宋体"/>
        <charset val="134"/>
      </rPr>
      <t>、</t>
    </r>
    <r>
      <rPr>
        <sz val="11"/>
        <rFont val="Times New Roman"/>
        <family val="1"/>
        <charset val="0"/>
      </rPr>
      <t>PGP9.5</t>
    </r>
    <r>
      <rPr>
        <sz val="11"/>
        <rFont val="宋体"/>
        <charset val="134"/>
      </rPr>
      <t>、</t>
    </r>
    <r>
      <rPr>
        <sz val="11"/>
        <rFont val="Times New Roman"/>
        <family val="1"/>
        <charset val="0"/>
      </rPr>
      <t>CAGE</t>
    </r>
    <r>
      <rPr>
        <sz val="11"/>
        <rFont val="宋体"/>
        <charset val="134"/>
      </rPr>
      <t>、</t>
    </r>
    <r>
      <rPr>
        <sz val="11"/>
        <rFont val="Times New Roman"/>
        <family val="1"/>
        <charset val="0"/>
      </rPr>
      <t>MAGE A1</t>
    </r>
    <r>
      <rPr>
        <sz val="11"/>
        <rFont val="宋体"/>
        <charset val="134"/>
      </rPr>
      <t>、</t>
    </r>
    <r>
      <rPr>
        <sz val="11"/>
        <rFont val="Times New Roman"/>
        <family val="1"/>
        <charset val="0"/>
      </rPr>
      <t>SOX2</t>
    </r>
    <r>
      <rPr>
        <sz val="11"/>
        <rFont val="宋体"/>
        <charset val="134"/>
      </rPr>
      <t>、</t>
    </r>
    <r>
      <rPr>
        <sz val="11"/>
        <rFont val="Times New Roman"/>
        <family val="1"/>
        <charset val="0"/>
      </rPr>
      <t>GBU4-5</t>
    </r>
    <r>
      <rPr>
        <sz val="11"/>
        <rFont val="宋体"/>
        <charset val="134"/>
      </rPr>
      <t>等自身抗体检测。</t>
    </r>
  </si>
  <si>
    <t>每项测定计价一次。</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</si>
  <si>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</si>
  <si>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</si>
  <si>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</si>
  <si>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</si>
  <si>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</si>
  <si>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</si>
  <si>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</si>
  <si>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r>
      <t>最高加收</t>
    </r>
    <r>
      <rPr>
        <sz val="11"/>
        <rFont val="Times New Roman"/>
        <family val="1"/>
        <charset val="0"/>
      </rPr>
      <t>6</t>
    </r>
    <r>
      <rPr>
        <sz val="11"/>
        <rFont val="宋体"/>
        <charset val="134"/>
      </rPr>
      <t>项。</t>
    </r>
  </si>
  <si>
    <t>G</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</si>
  <si>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</si>
  <si>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</si>
  <si>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</si>
  <si>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</si>
  <si>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</si>
  <si>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</si>
  <si>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r>
      <t>每日收费不超过</t>
    </r>
    <r>
      <rPr>
        <sz val="11"/>
        <rFont val="Times New Roman"/>
        <family val="1"/>
        <charset val="0"/>
      </rPr>
      <t>1</t>
    </r>
    <r>
      <rPr>
        <sz val="11"/>
        <rFont val="宋体"/>
        <charset val="134"/>
      </rPr>
      <t>次。</t>
    </r>
  </si>
  <si>
    <t>310300117S</t>
  </si>
  <si>
    <t>眼睑缘治疗</t>
  </si>
  <si>
    <t>运用热敷、睑板腺挤压、盐水清洗等处理方法疏通睑板腺开口，进行睑缘炎、干眼、螨虫的治疗。</t>
  </si>
  <si>
    <r>
      <t>次</t>
    </r>
    <r>
      <rPr>
        <sz val="11"/>
        <rFont val="Times New Roman"/>
        <family val="1"/>
        <charset val="0"/>
      </rPr>
      <t>/</t>
    </r>
    <r>
      <rPr>
        <sz val="11"/>
        <rFont val="宋体"/>
        <charset val="134"/>
      </rPr>
      <t>只</t>
    </r>
  </si>
  <si>
    <t>310503006S</t>
  </si>
  <si>
    <t>牙周探诊检查</t>
  </si>
  <si>
    <r>
      <t>指用牙周专用探针进行牙周袋深度等牙周相关指标测量和判定。含每牙检测</t>
    </r>
    <r>
      <rPr>
        <sz val="11"/>
        <rFont val="Times New Roman"/>
        <family val="1"/>
        <charset val="0"/>
      </rPr>
      <t>6</t>
    </r>
    <r>
      <rPr>
        <sz val="11"/>
        <rFont val="宋体"/>
        <charset val="134"/>
      </rPr>
      <t>个位点，并记录。</t>
    </r>
  </si>
  <si>
    <t>每牙　</t>
  </si>
  <si>
    <t>310514005S</t>
  </si>
  <si>
    <t>口腔黏膜病局部注射药物治疗</t>
  </si>
  <si>
    <t>指将药物局部注射于口腔黏膜病病损局部的特定深度和范围内的治疗。含麻醉。</t>
  </si>
  <si>
    <t>每病损</t>
  </si>
  <si>
    <t>310702004-3</t>
  </si>
  <si>
    <t>化学消融术加收</t>
  </si>
  <si>
    <t>指治疗心律失常，行心脏静脉的化学消融加收。</t>
  </si>
  <si>
    <t>310702007-1</t>
  </si>
  <si>
    <t>三腔起搏器手术加收</t>
  </si>
  <si>
    <t>指心脏再同步化治疗过程中左心室电极的植入。</t>
  </si>
  <si>
    <t>310208004S</t>
  </si>
  <si>
    <t>经皮穿刺甲状腺结节消融术</t>
  </si>
  <si>
    <t>指经皮穿刺甲状腺，使用物理方法对结节进行消融。</t>
  </si>
  <si>
    <t>甲状旁腺消融参照此收费。</t>
  </si>
  <si>
    <t>310903019S</t>
  </si>
  <si>
    <t>小肠镜小肠狭窄切开术</t>
  </si>
  <si>
    <t>指经单、双气囊小肠镜，对小肠狭窄进行切开治疗。</t>
  </si>
  <si>
    <t>切开刀、一次性套管、气囊</t>
  </si>
  <si>
    <t>不得同时收取小肠镜检查。</t>
  </si>
  <si>
    <t>310904012S</t>
  </si>
  <si>
    <t>经肛门直肠内异物取出术</t>
  </si>
  <si>
    <t>经肛门取出异物，冲洗肠腔，含修补止血。</t>
  </si>
  <si>
    <t>310904013S</t>
  </si>
  <si>
    <t>直肠填塞止血术</t>
  </si>
  <si>
    <t>探查出血点、填塞压迫止血。</t>
  </si>
  <si>
    <t>仅独立开展本手术方可收费。</t>
  </si>
  <si>
    <t>320600014S</t>
  </si>
  <si>
    <r>
      <t>DSA</t>
    </r>
    <r>
      <rPr>
        <sz val="11"/>
        <rFont val="宋体"/>
        <charset val="134"/>
      </rPr>
      <t>引导下大脑半球功能偏侧化检测</t>
    </r>
  </si>
  <si>
    <r>
      <t>DSA</t>
    </r>
    <r>
      <rPr>
        <sz val="11"/>
        <rFont val="宋体"/>
        <charset val="134"/>
      </rPr>
      <t>下颈内动脉注射药物，评估语言、运动、记忆功能，判断大脑半球功能偏侧化。含靶血管造影、不含脑电图检查。</t>
    </r>
  </si>
  <si>
    <t>330201067S</t>
  </si>
  <si>
    <r>
      <t>大脑半球</t>
    </r>
    <r>
      <rPr>
        <sz val="11"/>
        <rFont val="Times New Roman"/>
        <family val="1"/>
        <charset val="0"/>
      </rPr>
      <t>/</t>
    </r>
    <r>
      <rPr>
        <sz val="11"/>
        <rFont val="宋体"/>
        <charset val="134"/>
      </rPr>
      <t>脑叶离断术</t>
    </r>
  </si>
  <si>
    <t>指对大脑半球与脑干、基底节离断，或额叶、颞叶、顶叶、枕叶离断。</t>
  </si>
  <si>
    <t>330402013S</t>
  </si>
  <si>
    <t>泪小管切开术</t>
  </si>
  <si>
    <t>指切开泪小管，清除泪小管内病变组织。</t>
  </si>
  <si>
    <r>
      <t>不可同时收取</t>
    </r>
    <r>
      <rPr>
        <sz val="11"/>
        <rFont val="Times New Roman"/>
        <family val="1"/>
        <charset val="0"/>
      </rPr>
      <t>“</t>
    </r>
    <r>
      <rPr>
        <sz val="11"/>
        <rFont val="宋体"/>
        <charset val="134"/>
      </rPr>
      <t>泪小管吻合术</t>
    </r>
    <r>
      <rPr>
        <sz val="11"/>
        <rFont val="Times New Roman"/>
        <family val="1"/>
        <charset val="0"/>
      </rPr>
      <t>”</t>
    </r>
    <r>
      <rPr>
        <sz val="11"/>
        <rFont val="宋体"/>
        <charset val="134"/>
      </rPr>
      <t>。</t>
    </r>
  </si>
  <si>
    <t>330405024S</t>
  </si>
  <si>
    <t>高强度聚焦超声睫状体成形术</t>
  </si>
  <si>
    <t>指吸附固定眼球后，经巩膜行睫状体聚焦超声治疗。</t>
  </si>
  <si>
    <t>一次性探头</t>
  </si>
  <si>
    <t>330406023S</t>
  </si>
  <si>
    <t>有晶体眼人工晶体植入术</t>
  </si>
  <si>
    <t>保留原来自然状态晶状体，植入人工晶体。</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</si>
  <si>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</si>
  <si>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</si>
  <si>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</si>
  <si>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</si>
  <si>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330409031S</t>
  </si>
  <si>
    <t>义眼台取出术</t>
  </si>
  <si>
    <t>剪开结膜及筋膜，分离眼外肌，取出义眼台，分层缝合筋膜及结膜，加压包扎。</t>
  </si>
  <si>
    <t>330601037S</t>
  </si>
  <si>
    <t>经鼻内镜下鼻甲外移术</t>
  </si>
  <si>
    <t>指下鼻甲骨折外移。</t>
  </si>
  <si>
    <t>单侧</t>
  </si>
  <si>
    <t>330607018S</t>
  </si>
  <si>
    <t>颞下颌关节腔粘连松解术</t>
  </si>
  <si>
    <t>指对关节腔内组织粘连及关节盘前附着进行松解。</t>
  </si>
  <si>
    <t>331002020S</t>
  </si>
  <si>
    <t>胃底折叠术</t>
  </si>
  <si>
    <t>指胃底折叠并固定于膈肌。</t>
  </si>
  <si>
    <t>331007022S</t>
  </si>
  <si>
    <t>保留十二指肠胰头切除术</t>
  </si>
  <si>
    <t>切除胰头，保留胆管和十二指肠及其血供，含胰腺空肠吻合。</t>
  </si>
  <si>
    <t>331008034S</t>
  </si>
  <si>
    <t>全盆腔脏器切除术</t>
  </si>
  <si>
    <r>
      <t>指</t>
    </r>
    <r>
      <rPr>
        <sz val="11"/>
        <rFont val="Times New Roman"/>
        <family val="1"/>
        <charset val="0"/>
      </rPr>
      <t>(</t>
    </r>
    <r>
      <rPr>
        <sz val="11"/>
        <rFont val="宋体"/>
        <charset val="134"/>
      </rPr>
      <t>男性</t>
    </r>
    <r>
      <rPr>
        <sz val="11"/>
        <rFont val="Times New Roman"/>
        <family val="1"/>
        <charset val="0"/>
      </rPr>
      <t>)</t>
    </r>
    <r>
      <rPr>
        <sz val="11"/>
        <rFont val="宋体"/>
        <charset val="134"/>
      </rPr>
      <t>切除直肠、前列腺、膀胱等盆腔脏器，（女性）切除直肠、膀胱、子宫、卵巢、阴道等全盆腔脏器切除术，含吻合重建、造瘘。含淋巴清扫。</t>
    </r>
  </si>
  <si>
    <t>331503021S</t>
  </si>
  <si>
    <t>骨肿瘤病灶刮（切）除术</t>
  </si>
  <si>
    <t>指刮除、切除骨肿瘤病灶。</t>
  </si>
  <si>
    <t>每部位</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</si>
  <si>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</si>
  <si>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</si>
  <si>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</si>
  <si>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</si>
  <si>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</si>
  <si>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</si>
  <si>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</si>
  <si>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</si>
  <si>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</si>
  <si>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</si>
  <si>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</si>
  <si>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</si>
  <si>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</si>
  <si>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</si>
  <si>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</si>
  <si>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</si>
  <si>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</si>
  <si>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</si>
  <si>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</si>
  <si>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</si>
  <si>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</si>
  <si>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331507001-2</t>
  </si>
  <si>
    <t>反式人工肩关节置换术加收</t>
  </si>
  <si>
    <t>指反式人工肩关节置换、再置换术的加收。</t>
  </si>
  <si>
    <t>331510012S</t>
  </si>
  <si>
    <t>骨横向骨搬运术</t>
  </si>
  <si>
    <t>指于骨皮质开窗后利用微型外固定架系统固定并实现开窗骨皮质的横向搬移。</t>
  </si>
  <si>
    <t>331512022S</t>
  </si>
  <si>
    <t>马蹄内翻足肌腱转位术</t>
  </si>
  <si>
    <t>指对足部不同组肌腱的转位。</t>
  </si>
  <si>
    <t>每根肌腱</t>
  </si>
  <si>
    <t>331521042S</t>
  </si>
  <si>
    <t>甲床移植术</t>
  </si>
  <si>
    <t>含健侧甲床切取、甲床移植缝合术。不含拔甲术、清创术。</t>
  </si>
  <si>
    <r>
      <t>每指</t>
    </r>
    <r>
      <rPr>
        <sz val="11"/>
        <rFont val="Times New Roman"/>
        <family val="1"/>
        <charset val="0"/>
      </rPr>
      <t>/</t>
    </r>
    <r>
      <rPr>
        <sz val="11"/>
        <rFont val="宋体"/>
        <charset val="134"/>
      </rPr>
      <t>趾</t>
    </r>
  </si>
  <si>
    <t>331522020S</t>
  </si>
  <si>
    <t>肌腱韧带止点重建术</t>
  </si>
  <si>
    <t>指肌腱、韧带止点的重建，不含肌腱、韧带移植术。</t>
  </si>
  <si>
    <t>331522021S</t>
  </si>
  <si>
    <t>肩关节关节囊重建术</t>
  </si>
  <si>
    <t>指用于无法修补的肩袖重建肩关节囊。</t>
  </si>
  <si>
    <t>每关节</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</si>
  <si>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</si>
  <si>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</si>
  <si>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</si>
  <si>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</si>
  <si>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</si>
  <si>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</si>
  <si>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340200045S</t>
  </si>
  <si>
    <t>膀胱功能训练</t>
  </si>
  <si>
    <r>
      <t>向患者介绍膀胱功能训练方法和目的等相关知识，选择适宜的膀胱训练方法，按既定程序讲解并示范操作动作，指导患者和家属学习训练方法，进行患者观察</t>
    </r>
    <r>
      <rPr>
        <sz val="11"/>
        <rFont val="Times New Roman"/>
        <family val="1"/>
        <charset val="0"/>
      </rPr>
      <t>(</t>
    </r>
    <r>
      <rPr>
        <sz val="11"/>
        <rFont val="宋体"/>
        <charset val="134"/>
      </rPr>
      <t>如：有无放射性排尿，有无植物神经反射亢进，有无血压升高，膀胱压力升高，记录训练效果</t>
    </r>
    <r>
      <rPr>
        <sz val="11"/>
        <rFont val="Times New Roman"/>
        <family val="1"/>
        <charset val="0"/>
      </rPr>
      <t>)</t>
    </r>
    <r>
      <rPr>
        <sz val="11"/>
        <rFont val="宋体"/>
        <charset val="134"/>
      </rPr>
      <t>。不含导尿。</t>
    </r>
  </si>
  <si>
    <t>适用于膀胱功能障碍的患者。</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</si>
</sst>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00_);[Red]\(0.00\)"/>
    <numFmt numFmtId="179" formatCode="0.0_ "/>
  </numFmts>
  <fonts count="35">
    <font>
      <sz val="11"/>
      <color theme="1"/>
      <name val="宋体"/>
      <charset val="134"/>
      <scheme val="minor"/>
    </font>
    <font>
      <sz val="11"/>
      <name val="Times New Roman"/>
      <family val="1"/>
      <charset val="0"/>
    </font>
    <font>
      <sz val="20"/>
      <name val="Times New Roman"/>
      <family val="1"/>
      <charset val="0"/>
    </font>
    <font>
      <b/>
      <sz val="11"/>
      <name val="Times New Roman"/>
      <family val="1"/>
      <charset val="0"/>
    </font>
    <font>
      <sz val="11"/>
      <color theme="1"/>
      <name val="Times New Roman"/>
      <family val="1"/>
      <charset val="0"/>
    </font>
    <font>
      <sz val="11"/>
      <name val="宋体"/>
      <charset val="134"/>
    </font>
    <font>
      <sz val="14"/>
      <color theme="1"/>
      <name val="黑体"/>
      <family val="3"/>
      <charset val="134"/>
    </font>
    <font>
      <b/>
      <sz val="20"/>
      <name val="宋体"/>
      <charset val="134"/>
    </font>
    <font>
      <b/>
      <sz val="11"/>
      <name val="宋体"/>
      <charset val="134"/>
    </font>
    <font>
      <sz val="11"/>
      <color indexed="8"/>
      <name val="宋体"/>
      <charset val="134"/>
    </font>
    <font>
      <strike/>
      <sz val="11"/>
      <name val="Times New Roman"/>
      <family val="1"/>
      <charset val="0"/>
    </font>
    <font>
      <sz val="14"/>
      <color theme="1"/>
      <name val="宋体"/>
      <charset val="134"/>
    </font>
    <font>
      <sz val="11"/>
      <color theme="1"/>
      <name val="宋体"/>
      <charset val="134"/>
    </font>
    <font>
      <sz val="20"/>
      <color theme="1"/>
      <name val="Times New Roman"/>
      <family val="1"/>
      <charset val="0"/>
    </font>
    <font>
      <b/>
      <sz val="11"/>
      <color theme="1"/>
      <name val="Times New Roman"/>
      <family val="1"/>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2" fillId="32" borderId="0" applyNumberFormat="0" applyBorder="0" applyAlignment="0" applyProtection="0">
      <alignment vertical="center"/>
    </xf>
    <xf numFmtId="0" fontId="33" fillId="0" borderId="0"/>
    <xf numFmtId="0" fontId="34" fillId="0" borderId="0">
      <alignment vertical="center"/>
    </xf>
    <xf numFmtId="0" fontId="33" fillId="0" borderId="0">
      <alignment vertical="center"/>
    </xf>
  </cellStyleXfs>
  <cellXfs count="7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pplyProtection="1">
      <alignment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7" fillId="0" borderId="0" xfId="0" applyFont="1" applyFill="1" applyAlignment="1">
      <alignment horizontal="center" vertical="center" wrapText="1"/>
    </xf>
    <xf numFmtId="0" fontId="8" fillId="0" borderId="1"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51" applyFont="1" applyFill="1" applyBorder="1" applyAlignment="1">
      <alignment horizontal="left" vertical="center" wrapText="1"/>
    </xf>
    <xf numFmtId="0" fontId="5" fillId="0" borderId="1" xfId="51" applyFont="1" applyFill="1" applyBorder="1" applyAlignment="1">
      <alignment horizontal="center" vertical="center" wrapText="1"/>
    </xf>
    <xf numFmtId="0" fontId="1" fillId="0" borderId="1" xfId="51" applyFont="1" applyFill="1" applyBorder="1" applyAlignment="1">
      <alignment horizontal="justify" vertical="center" wrapText="1"/>
    </xf>
    <xf numFmtId="49"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1" fillId="0" borderId="1" xfId="50" applyFont="1" applyFill="1" applyBorder="1" applyAlignment="1">
      <alignment horizontal="justify" vertical="center" wrapText="1"/>
    </xf>
    <xf numFmtId="49" fontId="1" fillId="0" borderId="1" xfId="50" applyNumberFormat="1" applyFont="1" applyFill="1" applyBorder="1" applyAlignment="1">
      <alignment horizontal="center" vertical="center" wrapText="1"/>
    </xf>
    <xf numFmtId="0" fontId="1" fillId="0" borderId="1" xfId="50"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1" fillId="0" borderId="1" xfId="0" applyFont="1" applyFill="1" applyBorder="1" applyAlignment="1">
      <alignment horizontal="justify" vertical="center" wrapText="1" shrinkToFi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1" fillId="0" borderId="1" xfId="50" applyFont="1" applyFill="1" applyBorder="1" applyAlignment="1">
      <alignment horizontal="left" vertical="center" wrapText="1"/>
    </xf>
    <xf numFmtId="0" fontId="5" fillId="0" borderId="1" xfId="50" applyFont="1" applyFill="1" applyBorder="1" applyAlignment="1">
      <alignment horizontal="center" vertical="center" wrapText="1"/>
    </xf>
    <xf numFmtId="0" fontId="1" fillId="0" borderId="1" xfId="50" applyFont="1" applyFill="1" applyBorder="1" applyAlignment="1">
      <alignment horizontal="justify" vertical="center" wrapText="1"/>
    </xf>
    <xf numFmtId="0" fontId="4" fillId="0" borderId="1" xfId="0" applyFont="1" applyFill="1" applyBorder="1" applyAlignment="1">
      <alignment horizontal="left" vertical="center" wrapText="1" indent="1"/>
    </xf>
    <xf numFmtId="0" fontId="5" fillId="0" borderId="1" xfId="50" applyFont="1" applyFill="1" applyBorder="1" applyAlignment="1">
      <alignment horizontal="justify" vertical="center" wrapText="1"/>
    </xf>
    <xf numFmtId="0" fontId="10" fillId="0" borderId="1" xfId="0" applyFont="1" applyFill="1" applyBorder="1" applyAlignment="1">
      <alignment horizontal="left" vertical="center" wrapText="1"/>
    </xf>
    <xf numFmtId="0" fontId="5" fillId="0" borderId="1" xfId="5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0" fontId="11" fillId="0" borderId="0" xfId="0" applyFont="1" applyFill="1" applyAlignment="1">
      <alignment horizontal="left" vertical="center"/>
    </xf>
    <xf numFmtId="177" fontId="8" fillId="0" borderId="1" xfId="0" applyNumberFormat="1" applyFont="1" applyFill="1" applyBorder="1" applyAlignment="1">
      <alignment horizontal="center" vertical="center" wrapText="1"/>
    </xf>
    <xf numFmtId="0" fontId="3" fillId="0" borderId="0" xfId="0" applyFont="1" applyFill="1" applyBorder="1" applyAlignment="1">
      <alignment vertical="center"/>
    </xf>
    <xf numFmtId="178" fontId="5" fillId="0" borderId="1"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13" fillId="0" borderId="0" xfId="0" applyFont="1">
      <alignment vertical="center"/>
    </xf>
    <xf numFmtId="0" fontId="14"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医疗服务 _2 2" xfId="49"/>
    <cellStyle name="常规 2 2" xfId="50"/>
    <cellStyle name="常规_Sheet1" xfId="51"/>
  </cellStyles>
  <dxfs count="1">
    <dxf>
      <font>
        <color indexed="60"/>
      </font>
      <fill>
        <patternFill patternType="solid">
          <fgColor indexed="10"/>
          <bgColor indexed="29"/>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64"/>
  <sheetViews>
    <sheetView tabSelected="1" zoomScaleSheetLayoutView="70" workbookViewId="0">
      <selection activeCell="C7" sqref="C7"/>
    </sheetView>
  </sheetViews>
  <sheetFormatPr defaultColWidth="9" defaultRowHeight="15"/>
  <cols>
    <col min="1" max="2" width="8" style="1" customWidth="1"/>
    <col min="3" max="3" width="18" style="9" customWidth="1"/>
    <col min="4" max="4" width="22.5" style="1" customWidth="1"/>
    <col min="5" max="5" width="32.625" style="1" customWidth="1"/>
    <col min="6" max="6" width="17.25" style="1" customWidth="1"/>
    <col min="7" max="7" width="10.875" style="1" customWidth="1"/>
    <col min="8" max="8" width="19.75" style="10" customWidth="1"/>
    <col min="9" max="9" width="18.125" style="11" customWidth="1"/>
    <col min="10" max="10" width="10.375" style="1"/>
    <col min="11" max="14" width="11.25" style="1"/>
    <col min="15" max="243" width="9" style="1"/>
    <col min="244" max="253" width="9" style="12"/>
    <col min="254" max="16384" width="9" style="13"/>
  </cols>
  <sheetData>
    <row r="1" s="1" customFormat="1" ht="24" customHeight="1" spans="1:253">
      <c r="A1" s="14" t="s">
        <v>0</v>
      </c>
      <c r="B1" s="14"/>
      <c r="C1" s="15"/>
      <c r="D1" s="14"/>
      <c r="E1" s="14"/>
      <c r="F1" s="14"/>
      <c r="G1" s="14"/>
      <c r="H1" s="16"/>
      <c r="I1" s="62"/>
      <c r="IJ1" s="12"/>
      <c r="IK1" s="12"/>
      <c r="IL1" s="12"/>
      <c r="IM1" s="12"/>
      <c r="IN1" s="12"/>
      <c r="IO1" s="12"/>
      <c r="IP1" s="12"/>
      <c r="IQ1" s="12"/>
      <c r="IR1" s="12"/>
      <c r="IS1" s="12"/>
    </row>
    <row r="2" s="2" customFormat="1" ht="34" customHeight="1" spans="1:255">
      <c r="A2" s="17" t="s">
        <v>1</v>
      </c>
      <c r="B2" s="17"/>
      <c r="C2" s="17"/>
      <c r="D2" s="17"/>
      <c r="E2" s="17"/>
      <c r="F2" s="17"/>
      <c r="G2" s="17"/>
      <c r="H2" s="17"/>
      <c r="I2" s="17"/>
      <c r="J2" s="17"/>
      <c r="K2" s="17"/>
      <c r="L2" s="17"/>
      <c r="M2" s="17"/>
      <c r="N2" s="17"/>
      <c r="IJ2" s="68"/>
      <c r="IK2" s="68"/>
      <c r="IL2" s="68"/>
      <c r="IM2" s="68"/>
      <c r="IN2" s="68"/>
      <c r="IO2" s="68"/>
      <c r="IP2" s="68"/>
      <c r="IQ2" s="68"/>
      <c r="IR2" s="68"/>
      <c r="IS2" s="68"/>
      <c r="IT2" s="70"/>
      <c r="IU2" s="70"/>
    </row>
    <row r="3" s="3" customFormat="1" ht="24" customHeight="1" spans="1:255">
      <c r="A3" s="18" t="s">
        <v>2</v>
      </c>
      <c r="B3" s="18" t="s">
        <v>3</v>
      </c>
      <c r="C3" s="19" t="s">
        <v>4</v>
      </c>
      <c r="D3" s="18" t="s">
        <v>5</v>
      </c>
      <c r="E3" s="18" t="s">
        <v>6</v>
      </c>
      <c r="F3" s="18" t="s">
        <v>7</v>
      </c>
      <c r="G3" s="18" t="s">
        <v>8</v>
      </c>
      <c r="H3" s="18" t="s">
        <v>9</v>
      </c>
      <c r="I3" s="18" t="s">
        <v>10</v>
      </c>
      <c r="J3" s="63" t="s">
        <v>11</v>
      </c>
      <c r="K3" s="63"/>
      <c r="L3" s="63"/>
      <c r="M3" s="63"/>
      <c r="N3" s="63"/>
      <c r="IT3" s="70"/>
      <c r="IU3" s="70"/>
    </row>
    <row r="4" s="4" customFormat="1" ht="24" customHeight="1" spans="1:255">
      <c r="A4" s="18"/>
      <c r="B4" s="18"/>
      <c r="C4" s="19"/>
      <c r="D4" s="18"/>
      <c r="E4" s="18"/>
      <c r="F4" s="18"/>
      <c r="G4" s="18"/>
      <c r="H4" s="18"/>
      <c r="I4" s="18"/>
      <c r="J4" s="63" t="s">
        <v>12</v>
      </c>
      <c r="K4" s="63" t="s">
        <v>13</v>
      </c>
      <c r="L4" s="63" t="s">
        <v>14</v>
      </c>
      <c r="M4" s="63" t="s">
        <v>15</v>
      </c>
      <c r="N4" s="63" t="s">
        <v>16</v>
      </c>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9"/>
      <c r="IK4" s="69"/>
      <c r="IL4" s="69"/>
      <c r="IM4" s="69"/>
      <c r="IN4" s="69"/>
      <c r="IO4" s="69"/>
      <c r="IP4" s="69"/>
      <c r="IQ4" s="69"/>
      <c r="IR4" s="69"/>
      <c r="IS4" s="69"/>
      <c r="IT4" s="71"/>
      <c r="IU4" s="71"/>
    </row>
    <row r="5" s="5" customFormat="1" ht="122" customHeight="1" spans="1:14">
      <c r="A5" s="20">
        <v>1</v>
      </c>
      <c r="B5" s="20" t="s">
        <v>17</v>
      </c>
      <c r="C5" s="21" t="s">
        <v>18</v>
      </c>
      <c r="D5" s="22" t="s">
        <v>19</v>
      </c>
      <c r="E5" s="22" t="s">
        <v>20</v>
      </c>
      <c r="F5" s="23"/>
      <c r="G5" s="24" t="s">
        <v>21</v>
      </c>
      <c r="H5" s="25" t="s">
        <v>22</v>
      </c>
      <c r="I5" s="65">
        <v>300</v>
      </c>
      <c r="J5" s="66">
        <v>270</v>
      </c>
      <c r="K5" s="66">
        <v>257.727272727273</v>
      </c>
      <c r="L5" s="66">
        <v>245.454545454545</v>
      </c>
      <c r="M5" s="66">
        <v>233.181818181818</v>
      </c>
      <c r="N5" s="66">
        <v>220.909090909091</v>
      </c>
    </row>
    <row r="6" s="1" customFormat="1" ht="67" customHeight="1" spans="1:14">
      <c r="A6" s="20">
        <v>2</v>
      </c>
      <c r="B6" s="26" t="s">
        <v>23</v>
      </c>
      <c r="C6" s="27" t="s">
        <v>24</v>
      </c>
      <c r="D6" s="28" t="s">
        <v>25</v>
      </c>
      <c r="E6" s="28" t="s">
        <v>26</v>
      </c>
      <c r="F6" s="29" t="s">
        <v>27</v>
      </c>
      <c r="G6" s="30" t="s">
        <v>28</v>
      </c>
      <c r="H6" s="31" t="s">
        <v>29</v>
      </c>
      <c r="I6" s="65">
        <v>13</v>
      </c>
      <c r="J6" s="66">
        <v>11.7</v>
      </c>
      <c r="K6" s="66">
        <v>11.1681818181818</v>
      </c>
      <c r="L6" s="66">
        <v>10.6363636363636</v>
      </c>
      <c r="M6" s="66">
        <v>10.1045454545455</v>
      </c>
      <c r="N6" s="66">
        <v>9.57272727272727</v>
      </c>
    </row>
    <row r="7" s="1" customFormat="1" ht="49" customHeight="1" spans="1:14">
      <c r="A7" s="20">
        <v>3</v>
      </c>
      <c r="B7" s="26" t="s">
        <v>23</v>
      </c>
      <c r="C7" s="27" t="s">
        <v>30</v>
      </c>
      <c r="D7" s="28" t="s">
        <v>31</v>
      </c>
      <c r="E7" s="28" t="s">
        <v>32</v>
      </c>
      <c r="F7" s="32"/>
      <c r="G7" s="30" t="s">
        <v>33</v>
      </c>
      <c r="H7" s="33"/>
      <c r="I7" s="65">
        <v>168</v>
      </c>
      <c r="J7" s="66">
        <v>151.2</v>
      </c>
      <c r="K7" s="66">
        <v>144.327272727273</v>
      </c>
      <c r="L7" s="66">
        <v>137.454545454545</v>
      </c>
      <c r="M7" s="66">
        <v>130.581818181818</v>
      </c>
      <c r="N7" s="66">
        <v>123.709090909091</v>
      </c>
    </row>
    <row r="8" s="1" customFormat="1" ht="54" customHeight="1" spans="1:14">
      <c r="A8" s="20">
        <v>4</v>
      </c>
      <c r="B8" s="26" t="s">
        <v>23</v>
      </c>
      <c r="C8" s="27" t="s">
        <v>34</v>
      </c>
      <c r="D8" s="28" t="s">
        <v>35</v>
      </c>
      <c r="E8" s="28" t="s">
        <v>36</v>
      </c>
      <c r="F8" s="34"/>
      <c r="G8" s="35" t="s">
        <v>33</v>
      </c>
      <c r="H8" s="36"/>
      <c r="I8" s="65">
        <v>18.9</v>
      </c>
      <c r="J8" s="66">
        <v>17.01</v>
      </c>
      <c r="K8" s="66">
        <v>16.2368181818182</v>
      </c>
      <c r="L8" s="66">
        <v>15.4636363636364</v>
      </c>
      <c r="M8" s="66">
        <v>14.6904545454545</v>
      </c>
      <c r="N8" s="66">
        <v>13.9172727272727</v>
      </c>
    </row>
    <row r="9" s="1" customFormat="1" ht="49" customHeight="1" spans="1:14">
      <c r="A9" s="20">
        <v>5</v>
      </c>
      <c r="B9" s="26" t="s">
        <v>37</v>
      </c>
      <c r="C9" s="37" t="s">
        <v>38</v>
      </c>
      <c r="D9" s="28" t="s">
        <v>39</v>
      </c>
      <c r="E9" s="28" t="s">
        <v>40</v>
      </c>
      <c r="F9" s="38"/>
      <c r="G9" s="39" t="s">
        <v>41</v>
      </c>
      <c r="H9" s="33"/>
      <c r="I9" s="65">
        <v>18</v>
      </c>
      <c r="J9" s="66">
        <v>16.2</v>
      </c>
      <c r="K9" s="66">
        <v>15.4636363636364</v>
      </c>
      <c r="L9" s="66">
        <v>14.7272727272727</v>
      </c>
      <c r="M9" s="66">
        <v>13.9909090909091</v>
      </c>
      <c r="N9" s="66">
        <v>13.2545454545455</v>
      </c>
    </row>
    <row r="10" s="1" customFormat="1" ht="72" customHeight="1" spans="1:14">
      <c r="A10" s="20">
        <v>6</v>
      </c>
      <c r="B10" s="26" t="s">
        <v>23</v>
      </c>
      <c r="C10" s="27" t="s">
        <v>42</v>
      </c>
      <c r="D10" s="28" t="s">
        <v>43</v>
      </c>
      <c r="E10" s="28" t="s">
        <v>44</v>
      </c>
      <c r="F10" s="32"/>
      <c r="G10" s="30" t="s">
        <v>41</v>
      </c>
      <c r="H10" s="40"/>
      <c r="I10" s="65">
        <v>200</v>
      </c>
      <c r="J10" s="66">
        <v>180</v>
      </c>
      <c r="K10" s="66">
        <v>171.818181818182</v>
      </c>
      <c r="L10" s="66">
        <v>163.636363636364</v>
      </c>
      <c r="M10" s="66">
        <v>155.454545454545</v>
      </c>
      <c r="N10" s="66">
        <v>147.272727272727</v>
      </c>
    </row>
    <row r="11" s="1" customFormat="1" ht="49" customHeight="1" spans="1:14">
      <c r="A11" s="20">
        <v>7</v>
      </c>
      <c r="B11" s="26" t="s">
        <v>37</v>
      </c>
      <c r="C11" s="41" t="s">
        <v>45</v>
      </c>
      <c r="D11" s="28" t="s">
        <v>46</v>
      </c>
      <c r="E11" s="28" t="s">
        <v>47</v>
      </c>
      <c r="F11" s="42"/>
      <c r="G11" s="43" t="s">
        <v>41</v>
      </c>
      <c r="H11" s="40"/>
      <c r="I11" s="65">
        <v>25</v>
      </c>
      <c r="J11" s="66">
        <v>22.5</v>
      </c>
      <c r="K11" s="66">
        <v>21.4772727272727</v>
      </c>
      <c r="L11" s="66">
        <v>20.4545454545455</v>
      </c>
      <c r="M11" s="66">
        <v>19.4318181818182</v>
      </c>
      <c r="N11" s="66">
        <v>18.4090909090909</v>
      </c>
    </row>
    <row r="12" s="1" customFormat="1" ht="49" customHeight="1" spans="1:14">
      <c r="A12" s="20">
        <v>8</v>
      </c>
      <c r="B12" s="26" t="s">
        <v>17</v>
      </c>
      <c r="C12" s="27" t="s">
        <v>48</v>
      </c>
      <c r="D12" s="28" t="s">
        <v>49</v>
      </c>
      <c r="E12" s="28" t="s">
        <v>50</v>
      </c>
      <c r="F12" s="32"/>
      <c r="G12" s="30" t="s">
        <v>51</v>
      </c>
      <c r="H12" s="33"/>
      <c r="I12" s="65">
        <v>48</v>
      </c>
      <c r="J12" s="66">
        <v>43.2</v>
      </c>
      <c r="K12" s="66">
        <v>41.2363636363636</v>
      </c>
      <c r="L12" s="66">
        <v>39.2727272727273</v>
      </c>
      <c r="M12" s="66">
        <v>37.3090909090909</v>
      </c>
      <c r="N12" s="66">
        <v>35.3454545454545</v>
      </c>
    </row>
    <row r="13" s="1" customFormat="1" ht="49" customHeight="1" spans="1:14">
      <c r="A13" s="20">
        <v>9</v>
      </c>
      <c r="B13" s="26" t="s">
        <v>17</v>
      </c>
      <c r="C13" s="27" t="s">
        <v>52</v>
      </c>
      <c r="D13" s="28" t="s">
        <v>53</v>
      </c>
      <c r="E13" s="28" t="s">
        <v>54</v>
      </c>
      <c r="F13" s="32"/>
      <c r="G13" s="30" t="s">
        <v>41</v>
      </c>
      <c r="H13" s="33"/>
      <c r="I13" s="65">
        <v>130</v>
      </c>
      <c r="J13" s="66">
        <v>117</v>
      </c>
      <c r="K13" s="66">
        <v>111.681818181818</v>
      </c>
      <c r="L13" s="66">
        <v>106.363636363636</v>
      </c>
      <c r="M13" s="66">
        <v>101.045454545455</v>
      </c>
      <c r="N13" s="66">
        <v>95.7272727272727</v>
      </c>
    </row>
    <row r="14" s="1" customFormat="1" ht="49" customHeight="1" spans="1:253">
      <c r="A14" s="20">
        <v>10</v>
      </c>
      <c r="B14" s="26" t="s">
        <v>17</v>
      </c>
      <c r="C14" s="27" t="s">
        <v>55</v>
      </c>
      <c r="D14" s="28" t="s">
        <v>56</v>
      </c>
      <c r="E14" s="28" t="s">
        <v>57</v>
      </c>
      <c r="F14" s="32"/>
      <c r="G14" s="30" t="s">
        <v>41</v>
      </c>
      <c r="H14" s="33"/>
      <c r="I14" s="65">
        <v>180</v>
      </c>
      <c r="J14" s="66">
        <v>162</v>
      </c>
      <c r="K14" s="66">
        <v>154.636363636364</v>
      </c>
      <c r="L14" s="66">
        <v>147.272727272727</v>
      </c>
      <c r="M14" s="66">
        <v>139.909090909091</v>
      </c>
      <c r="N14" s="66">
        <v>132.545454545455</v>
      </c>
      <c r="IJ14" s="12"/>
      <c r="IK14" s="12"/>
      <c r="IL14" s="12"/>
      <c r="IM14" s="12"/>
      <c r="IN14" s="12"/>
      <c r="IO14" s="12"/>
      <c r="IP14" s="12"/>
      <c r="IQ14" s="12"/>
      <c r="IR14" s="12"/>
      <c r="IS14" s="12"/>
    </row>
    <row r="15" s="1" customFormat="1" ht="49" customHeight="1" spans="1:14">
      <c r="A15" s="20">
        <v>11</v>
      </c>
      <c r="B15" s="26" t="s">
        <v>17</v>
      </c>
      <c r="C15" s="27" t="s">
        <v>58</v>
      </c>
      <c r="D15" s="28" t="s">
        <v>59</v>
      </c>
      <c r="E15" s="28" t="s">
        <v>60</v>
      </c>
      <c r="F15" s="32"/>
      <c r="G15" s="30" t="s">
        <v>51</v>
      </c>
      <c r="H15" s="33"/>
      <c r="I15" s="65">
        <v>80</v>
      </c>
      <c r="J15" s="66">
        <v>72</v>
      </c>
      <c r="K15" s="66">
        <v>68.7272727272727</v>
      </c>
      <c r="L15" s="66">
        <v>65.4545454545455</v>
      </c>
      <c r="M15" s="66">
        <v>62.1818181818182</v>
      </c>
      <c r="N15" s="66">
        <v>58.9090909090909</v>
      </c>
    </row>
    <row r="16" s="1" customFormat="1" ht="49" customHeight="1" spans="1:14">
      <c r="A16" s="20">
        <v>12</v>
      </c>
      <c r="B16" s="26" t="s">
        <v>17</v>
      </c>
      <c r="C16" s="27" t="s">
        <v>61</v>
      </c>
      <c r="D16" s="28" t="s">
        <v>62</v>
      </c>
      <c r="E16" s="28" t="s">
        <v>63</v>
      </c>
      <c r="F16" s="32"/>
      <c r="G16" s="44" t="s">
        <v>51</v>
      </c>
      <c r="H16" s="45"/>
      <c r="I16" s="65">
        <v>270</v>
      </c>
      <c r="J16" s="66">
        <v>243</v>
      </c>
      <c r="K16" s="66">
        <v>231.954545454545</v>
      </c>
      <c r="L16" s="66">
        <v>220.909090909091</v>
      </c>
      <c r="M16" s="66">
        <v>209.863636363636</v>
      </c>
      <c r="N16" s="66">
        <v>198.818181818182</v>
      </c>
    </row>
    <row r="17" s="1" customFormat="1" ht="49" customHeight="1" spans="1:14">
      <c r="A17" s="20">
        <v>13</v>
      </c>
      <c r="B17" s="26" t="s">
        <v>17</v>
      </c>
      <c r="C17" s="27" t="s">
        <v>64</v>
      </c>
      <c r="D17" s="28" t="s">
        <v>65</v>
      </c>
      <c r="E17" s="28" t="s">
        <v>66</v>
      </c>
      <c r="F17" s="32"/>
      <c r="G17" s="30" t="s">
        <v>51</v>
      </c>
      <c r="H17" s="33"/>
      <c r="I17" s="65">
        <v>200</v>
      </c>
      <c r="J17" s="66">
        <v>180</v>
      </c>
      <c r="K17" s="66">
        <v>171.818181818182</v>
      </c>
      <c r="L17" s="66">
        <v>163.636363636364</v>
      </c>
      <c r="M17" s="66">
        <v>155.454545454545</v>
      </c>
      <c r="N17" s="66">
        <v>147.272727272727</v>
      </c>
    </row>
    <row r="18" s="1" customFormat="1" ht="49" customHeight="1" spans="1:14">
      <c r="A18" s="20">
        <v>14</v>
      </c>
      <c r="B18" s="26" t="s">
        <v>17</v>
      </c>
      <c r="C18" s="27" t="s">
        <v>67</v>
      </c>
      <c r="D18" s="28" t="s">
        <v>68</v>
      </c>
      <c r="E18" s="28" t="s">
        <v>69</v>
      </c>
      <c r="F18" s="32"/>
      <c r="G18" s="30" t="s">
        <v>41</v>
      </c>
      <c r="H18" s="33"/>
      <c r="I18" s="65">
        <v>64</v>
      </c>
      <c r="J18" s="66">
        <v>57.6</v>
      </c>
      <c r="K18" s="66">
        <v>54.9818181818182</v>
      </c>
      <c r="L18" s="66">
        <v>52.3636363636364</v>
      </c>
      <c r="M18" s="66">
        <v>49.7454545454545</v>
      </c>
      <c r="N18" s="66">
        <v>47.1272727272727</v>
      </c>
    </row>
    <row r="19" s="1" customFormat="1" ht="81" customHeight="1" spans="1:14">
      <c r="A19" s="20">
        <v>15</v>
      </c>
      <c r="B19" s="26" t="s">
        <v>17</v>
      </c>
      <c r="C19" s="26" t="s">
        <v>70</v>
      </c>
      <c r="D19" s="28" t="s">
        <v>71</v>
      </c>
      <c r="E19" s="28" t="s">
        <v>72</v>
      </c>
      <c r="F19" s="29" t="s">
        <v>73</v>
      </c>
      <c r="G19" s="30" t="s">
        <v>41</v>
      </c>
      <c r="H19" s="33"/>
      <c r="I19" s="65">
        <v>2</v>
      </c>
      <c r="J19" s="66">
        <v>1.8</v>
      </c>
      <c r="K19" s="66">
        <v>1.71818181818182</v>
      </c>
      <c r="L19" s="66">
        <v>1.63636363636364</v>
      </c>
      <c r="M19" s="66">
        <v>1.55454545454545</v>
      </c>
      <c r="N19" s="66">
        <v>1.47272727272727</v>
      </c>
    </row>
    <row r="20" s="1" customFormat="1" ht="49" customHeight="1" spans="1:253">
      <c r="A20" s="20">
        <v>16</v>
      </c>
      <c r="B20" s="26" t="s">
        <v>17</v>
      </c>
      <c r="C20" s="27" t="s">
        <v>74</v>
      </c>
      <c r="D20" s="28" t="s">
        <v>75</v>
      </c>
      <c r="E20" s="28" t="s">
        <v>76</v>
      </c>
      <c r="F20" s="32"/>
      <c r="G20" s="30" t="s">
        <v>41</v>
      </c>
      <c r="H20" s="33"/>
      <c r="I20" s="65">
        <v>49.68</v>
      </c>
      <c r="J20" s="66">
        <v>44.712</v>
      </c>
      <c r="K20" s="66">
        <v>42.6796363636364</v>
      </c>
      <c r="L20" s="66">
        <v>40.6472727272727</v>
      </c>
      <c r="M20" s="66">
        <v>38.6149090909091</v>
      </c>
      <c r="N20" s="66">
        <v>36.5825454545455</v>
      </c>
      <c r="IJ20" s="12"/>
      <c r="IK20" s="12"/>
      <c r="IL20" s="12"/>
      <c r="IM20" s="12"/>
      <c r="IN20" s="12"/>
      <c r="IO20" s="12"/>
      <c r="IP20" s="12"/>
      <c r="IQ20" s="12"/>
      <c r="IR20" s="12"/>
      <c r="IS20" s="12"/>
    </row>
    <row r="21" s="1" customFormat="1" ht="49" customHeight="1" spans="1:14">
      <c r="A21" s="20">
        <v>17</v>
      </c>
      <c r="B21" s="26" t="s">
        <v>17</v>
      </c>
      <c r="C21" s="26" t="s">
        <v>77</v>
      </c>
      <c r="D21" s="28" t="s">
        <v>78</v>
      </c>
      <c r="E21" s="28" t="s">
        <v>79</v>
      </c>
      <c r="F21" s="46"/>
      <c r="G21" s="30" t="s">
        <v>51</v>
      </c>
      <c r="H21" s="33"/>
      <c r="I21" s="65">
        <v>40</v>
      </c>
      <c r="J21" s="66">
        <v>36</v>
      </c>
      <c r="K21" s="66">
        <v>34.3636363636364</v>
      </c>
      <c r="L21" s="66">
        <v>32.7272727272727</v>
      </c>
      <c r="M21" s="66">
        <v>31.0909090909091</v>
      </c>
      <c r="N21" s="66">
        <v>29.4545454545455</v>
      </c>
    </row>
    <row r="22" s="6" customFormat="1" ht="49" customHeight="1" spans="1:253">
      <c r="A22" s="20">
        <v>18</v>
      </c>
      <c r="B22" s="26" t="s">
        <v>17</v>
      </c>
      <c r="C22" s="26" t="s">
        <v>80</v>
      </c>
      <c r="D22" s="28" t="s">
        <v>81</v>
      </c>
      <c r="E22" s="28" t="s">
        <v>82</v>
      </c>
      <c r="F22" s="46"/>
      <c r="G22" s="30" t="s">
        <v>51</v>
      </c>
      <c r="H22" s="31" t="s">
        <v>83</v>
      </c>
      <c r="I22" s="65">
        <v>65</v>
      </c>
      <c r="J22" s="66">
        <v>58.5</v>
      </c>
      <c r="K22" s="66">
        <v>55.8409090909091</v>
      </c>
      <c r="L22" s="66">
        <v>53.1818181818182</v>
      </c>
      <c r="M22" s="66">
        <v>50.5227272727273</v>
      </c>
      <c r="N22" s="66">
        <v>47.8636363636364</v>
      </c>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2"/>
      <c r="IK22" s="12"/>
      <c r="IL22" s="12"/>
      <c r="IM22" s="12"/>
      <c r="IN22" s="12"/>
      <c r="IO22" s="12"/>
      <c r="IP22" s="12"/>
      <c r="IQ22" s="12"/>
      <c r="IR22" s="12"/>
      <c r="IS22" s="12"/>
    </row>
    <row r="23" s="1" customFormat="1" ht="49" customHeight="1" spans="1:14">
      <c r="A23" s="47">
        <v>19</v>
      </c>
      <c r="B23" s="26" t="s">
        <v>17</v>
      </c>
      <c r="C23" s="27" t="s">
        <v>84</v>
      </c>
      <c r="D23" s="28" t="s">
        <v>85</v>
      </c>
      <c r="E23" s="28" t="s">
        <v>86</v>
      </c>
      <c r="F23" s="32"/>
      <c r="G23" s="30" t="s">
        <v>51</v>
      </c>
      <c r="H23" s="31" t="s">
        <v>87</v>
      </c>
      <c r="I23" s="65">
        <v>400</v>
      </c>
      <c r="J23" s="66">
        <v>360</v>
      </c>
      <c r="K23" s="66">
        <v>343.636363636364</v>
      </c>
      <c r="L23" s="66">
        <v>327.272727272727</v>
      </c>
      <c r="M23" s="66">
        <v>310.909090909091</v>
      </c>
      <c r="N23" s="66">
        <v>294.545454545455</v>
      </c>
    </row>
    <row r="24" s="1" customFormat="1" ht="49" customHeight="1" spans="1:14">
      <c r="A24" s="47"/>
      <c r="B24" s="26" t="s">
        <v>17</v>
      </c>
      <c r="C24" s="27" t="s">
        <v>88</v>
      </c>
      <c r="D24" s="28" t="s">
        <v>89</v>
      </c>
      <c r="E24" s="28" t="s">
        <v>90</v>
      </c>
      <c r="F24" s="32"/>
      <c r="G24" s="30" t="s">
        <v>51</v>
      </c>
      <c r="H24" s="31" t="s">
        <v>91</v>
      </c>
      <c r="I24" s="65">
        <v>100</v>
      </c>
      <c r="J24" s="66">
        <v>90</v>
      </c>
      <c r="K24" s="66">
        <v>85.9090909090909</v>
      </c>
      <c r="L24" s="66">
        <v>81.8181818181818</v>
      </c>
      <c r="M24" s="66">
        <v>77.7272727272727</v>
      </c>
      <c r="N24" s="66">
        <v>73.6363636363636</v>
      </c>
    </row>
    <row r="25" s="1" customFormat="1" ht="49" customHeight="1" spans="1:14">
      <c r="A25" s="20">
        <v>20</v>
      </c>
      <c r="B25" s="26" t="s">
        <v>92</v>
      </c>
      <c r="C25" s="41" t="s">
        <v>93</v>
      </c>
      <c r="D25" s="28" t="s">
        <v>94</v>
      </c>
      <c r="E25" s="28" t="s">
        <v>95</v>
      </c>
      <c r="F25" s="32"/>
      <c r="G25" s="30" t="s">
        <v>41</v>
      </c>
      <c r="H25" s="33"/>
      <c r="I25" s="65">
        <v>2860</v>
      </c>
      <c r="J25" s="66">
        <v>2574</v>
      </c>
      <c r="K25" s="66">
        <v>2457</v>
      </c>
      <c r="L25" s="66">
        <v>2340</v>
      </c>
      <c r="M25" s="66">
        <v>2223</v>
      </c>
      <c r="N25" s="66">
        <v>2106</v>
      </c>
    </row>
    <row r="26" s="1" customFormat="1" ht="60" customHeight="1" spans="1:253">
      <c r="A26" s="20">
        <v>21</v>
      </c>
      <c r="B26" s="26" t="s">
        <v>23</v>
      </c>
      <c r="C26" s="27" t="s">
        <v>96</v>
      </c>
      <c r="D26" s="28" t="s">
        <v>97</v>
      </c>
      <c r="E26" s="28" t="s">
        <v>98</v>
      </c>
      <c r="F26" s="32"/>
      <c r="G26" s="30" t="s">
        <v>41</v>
      </c>
      <c r="H26" s="31" t="s">
        <v>99</v>
      </c>
      <c r="I26" s="65">
        <v>195.5</v>
      </c>
      <c r="J26" s="66">
        <v>175.95</v>
      </c>
      <c r="K26" s="66">
        <v>167.952272727273</v>
      </c>
      <c r="L26" s="66">
        <v>159.954545454545</v>
      </c>
      <c r="M26" s="66">
        <v>151.956818181818</v>
      </c>
      <c r="N26" s="66">
        <v>143.959090909091</v>
      </c>
      <c r="IJ26" s="12"/>
      <c r="IK26" s="12"/>
      <c r="IL26" s="12"/>
      <c r="IM26" s="12"/>
      <c r="IN26" s="12"/>
      <c r="IO26" s="12"/>
      <c r="IP26" s="12"/>
      <c r="IQ26" s="12"/>
      <c r="IR26" s="12"/>
      <c r="IS26" s="12"/>
    </row>
    <row r="27" s="1" customFormat="1" ht="49" customHeight="1" spans="1:14">
      <c r="A27" s="20">
        <v>22</v>
      </c>
      <c r="B27" s="26" t="s">
        <v>23</v>
      </c>
      <c r="C27" s="27" t="s">
        <v>100</v>
      </c>
      <c r="D27" s="28" t="s">
        <v>101</v>
      </c>
      <c r="E27" s="28" t="s">
        <v>102</v>
      </c>
      <c r="F27" s="32"/>
      <c r="G27" s="30" t="s">
        <v>103</v>
      </c>
      <c r="H27" s="33"/>
      <c r="I27" s="65">
        <v>31.16</v>
      </c>
      <c r="J27" s="66">
        <v>28.044</v>
      </c>
      <c r="K27" s="66">
        <v>26.7692727272727</v>
      </c>
      <c r="L27" s="66">
        <v>25.4945454545455</v>
      </c>
      <c r="M27" s="66">
        <v>24.2198181818182</v>
      </c>
      <c r="N27" s="66">
        <v>22.9450909090909</v>
      </c>
    </row>
    <row r="28" s="1" customFormat="1" ht="49" customHeight="1" spans="1:14">
      <c r="A28" s="20">
        <v>23</v>
      </c>
      <c r="B28" s="26" t="s">
        <v>37</v>
      </c>
      <c r="C28" s="41" t="s">
        <v>104</v>
      </c>
      <c r="D28" s="28" t="s">
        <v>105</v>
      </c>
      <c r="E28" s="28" t="s">
        <v>106</v>
      </c>
      <c r="F28" s="42"/>
      <c r="G28" s="43" t="s">
        <v>107</v>
      </c>
      <c r="H28" s="40"/>
      <c r="I28" s="65">
        <v>3.3</v>
      </c>
      <c r="J28" s="66">
        <v>2.97</v>
      </c>
      <c r="K28" s="66">
        <v>2.835</v>
      </c>
      <c r="L28" s="66">
        <v>2.7</v>
      </c>
      <c r="M28" s="66">
        <v>2.565</v>
      </c>
      <c r="N28" s="66">
        <v>2.43</v>
      </c>
    </row>
    <row r="29" s="1" customFormat="1" ht="49" customHeight="1" spans="1:14">
      <c r="A29" s="20">
        <v>24</v>
      </c>
      <c r="B29" s="26" t="s">
        <v>23</v>
      </c>
      <c r="C29" s="27" t="s">
        <v>108</v>
      </c>
      <c r="D29" s="28" t="s">
        <v>109</v>
      </c>
      <c r="E29" s="28" t="s">
        <v>110</v>
      </c>
      <c r="F29" s="32"/>
      <c r="G29" s="30" t="s">
        <v>111</v>
      </c>
      <c r="H29" s="33"/>
      <c r="I29" s="65">
        <v>5</v>
      </c>
      <c r="J29" s="66">
        <v>4.5</v>
      </c>
      <c r="K29" s="66">
        <v>4.29545454545455</v>
      </c>
      <c r="L29" s="66">
        <v>4.09090909090909</v>
      </c>
      <c r="M29" s="66">
        <v>3.88636363636364</v>
      </c>
      <c r="N29" s="66">
        <v>3.68181818181818</v>
      </c>
    </row>
    <row r="30" s="1" customFormat="1" ht="49" customHeight="1" spans="1:14">
      <c r="A30" s="20">
        <v>25</v>
      </c>
      <c r="B30" s="26" t="s">
        <v>92</v>
      </c>
      <c r="C30" s="41" t="s">
        <v>112</v>
      </c>
      <c r="D30" s="28" t="s">
        <v>113</v>
      </c>
      <c r="E30" s="28" t="s">
        <v>114</v>
      </c>
      <c r="F30" s="42"/>
      <c r="G30" s="43" t="s">
        <v>41</v>
      </c>
      <c r="H30" s="40"/>
      <c r="I30" s="65">
        <f>4074.42*0.2</f>
        <v>814.884</v>
      </c>
      <c r="J30" s="66">
        <v>733.3956</v>
      </c>
      <c r="K30" s="66">
        <v>700.059436363636</v>
      </c>
      <c r="L30" s="66">
        <v>666.723272727273</v>
      </c>
      <c r="M30" s="66">
        <v>633.387109090909</v>
      </c>
      <c r="N30" s="66">
        <v>600.050945454546</v>
      </c>
    </row>
    <row r="31" s="1" customFormat="1" ht="49" customHeight="1" spans="1:14">
      <c r="A31" s="20">
        <v>26</v>
      </c>
      <c r="B31" s="26" t="s">
        <v>92</v>
      </c>
      <c r="C31" s="48" t="s">
        <v>115</v>
      </c>
      <c r="D31" s="28" t="s">
        <v>116</v>
      </c>
      <c r="E31" s="28" t="s">
        <v>117</v>
      </c>
      <c r="F31" s="42"/>
      <c r="G31" s="43" t="s">
        <v>41</v>
      </c>
      <c r="H31" s="40"/>
      <c r="I31" s="65">
        <v>780</v>
      </c>
      <c r="J31" s="66">
        <v>702</v>
      </c>
      <c r="K31" s="66">
        <v>670.090909090909</v>
      </c>
      <c r="L31" s="66">
        <v>638.181818181818</v>
      </c>
      <c r="M31" s="66">
        <v>606.272727272727</v>
      </c>
      <c r="N31" s="66">
        <v>574.363636363636</v>
      </c>
    </row>
    <row r="32" s="1" customFormat="1" ht="49" customHeight="1" spans="1:14">
      <c r="A32" s="20">
        <v>27</v>
      </c>
      <c r="B32" s="26" t="s">
        <v>92</v>
      </c>
      <c r="C32" s="49" t="s">
        <v>118</v>
      </c>
      <c r="D32" s="28" t="s">
        <v>119</v>
      </c>
      <c r="E32" s="28" t="s">
        <v>120</v>
      </c>
      <c r="F32" s="32"/>
      <c r="G32" s="43" t="s">
        <v>41</v>
      </c>
      <c r="H32" s="31" t="s">
        <v>121</v>
      </c>
      <c r="I32" s="65">
        <v>1047.71</v>
      </c>
      <c r="J32" s="66">
        <v>942.939</v>
      </c>
      <c r="K32" s="66">
        <v>900.078136363636</v>
      </c>
      <c r="L32" s="66">
        <v>857.217272727273</v>
      </c>
      <c r="M32" s="66">
        <v>814.356409090909</v>
      </c>
      <c r="N32" s="66">
        <v>771.495545454546</v>
      </c>
    </row>
    <row r="33" s="1" customFormat="1" ht="49" customHeight="1" spans="1:14">
      <c r="A33" s="20">
        <v>28</v>
      </c>
      <c r="B33" s="26" t="s">
        <v>23</v>
      </c>
      <c r="C33" s="27" t="s">
        <v>122</v>
      </c>
      <c r="D33" s="28" t="s">
        <v>123</v>
      </c>
      <c r="E33" s="28" t="s">
        <v>124</v>
      </c>
      <c r="F33" s="29" t="s">
        <v>125</v>
      </c>
      <c r="G33" s="30" t="s">
        <v>41</v>
      </c>
      <c r="H33" s="31" t="s">
        <v>126</v>
      </c>
      <c r="I33" s="65">
        <v>2957.2</v>
      </c>
      <c r="J33" s="66">
        <v>2661.48</v>
      </c>
      <c r="K33" s="66">
        <v>2540.50363636364</v>
      </c>
      <c r="L33" s="66">
        <v>2419.52727272727</v>
      </c>
      <c r="M33" s="66">
        <v>2298.55090909091</v>
      </c>
      <c r="N33" s="66">
        <v>2177.57454545455</v>
      </c>
    </row>
    <row r="34" s="1" customFormat="1" ht="49" customHeight="1" spans="1:253">
      <c r="A34" s="20">
        <v>29</v>
      </c>
      <c r="B34" s="26" t="s">
        <v>92</v>
      </c>
      <c r="C34" s="50" t="s">
        <v>127</v>
      </c>
      <c r="D34" s="28" t="s">
        <v>128</v>
      </c>
      <c r="E34" s="28" t="s">
        <v>129</v>
      </c>
      <c r="F34" s="51"/>
      <c r="G34" s="52" t="s">
        <v>41</v>
      </c>
      <c r="H34" s="53"/>
      <c r="I34" s="65">
        <v>284</v>
      </c>
      <c r="J34" s="66">
        <v>255.6</v>
      </c>
      <c r="K34" s="66">
        <v>243.981818181818</v>
      </c>
      <c r="L34" s="66">
        <v>232.363636363636</v>
      </c>
      <c r="M34" s="66">
        <v>220.745454545455</v>
      </c>
      <c r="N34" s="66">
        <v>209.127272727273</v>
      </c>
      <c r="IJ34" s="12"/>
      <c r="IK34" s="12"/>
      <c r="IL34" s="12"/>
      <c r="IM34" s="12"/>
      <c r="IN34" s="12"/>
      <c r="IO34" s="12"/>
      <c r="IP34" s="12"/>
      <c r="IQ34" s="12"/>
      <c r="IR34" s="12"/>
      <c r="IS34" s="12"/>
    </row>
    <row r="35" s="1" customFormat="1" ht="49" customHeight="1" spans="1:14">
      <c r="A35" s="20">
        <v>30</v>
      </c>
      <c r="B35" s="26" t="s">
        <v>23</v>
      </c>
      <c r="C35" s="27" t="s">
        <v>130</v>
      </c>
      <c r="D35" s="28" t="s">
        <v>131</v>
      </c>
      <c r="E35" s="28" t="s">
        <v>132</v>
      </c>
      <c r="F35" s="32"/>
      <c r="G35" s="30" t="s">
        <v>41</v>
      </c>
      <c r="H35" s="31" t="s">
        <v>133</v>
      </c>
      <c r="I35" s="65">
        <f>0.8*448</f>
        <v>358.4</v>
      </c>
      <c r="J35" s="66">
        <v>322.56</v>
      </c>
      <c r="K35" s="66">
        <v>307.898181818182</v>
      </c>
      <c r="L35" s="66">
        <v>293.236363636364</v>
      </c>
      <c r="M35" s="66">
        <v>278.574545454545</v>
      </c>
      <c r="N35" s="66">
        <v>263.912727272727</v>
      </c>
    </row>
    <row r="36" s="1" customFormat="1" ht="57" customHeight="1" spans="1:14">
      <c r="A36" s="20">
        <v>31</v>
      </c>
      <c r="B36" s="26" t="s">
        <v>23</v>
      </c>
      <c r="C36" s="27" t="s">
        <v>134</v>
      </c>
      <c r="D36" s="54" t="s">
        <v>135</v>
      </c>
      <c r="E36" s="54" t="s">
        <v>136</v>
      </c>
      <c r="F36" s="32"/>
      <c r="G36" s="30" t="s">
        <v>41</v>
      </c>
      <c r="H36" s="33"/>
      <c r="I36" s="65">
        <v>2860</v>
      </c>
      <c r="J36" s="66">
        <v>2574</v>
      </c>
      <c r="K36" s="66">
        <v>2457</v>
      </c>
      <c r="L36" s="66">
        <v>2340</v>
      </c>
      <c r="M36" s="66">
        <v>2223</v>
      </c>
      <c r="N36" s="66">
        <v>2106</v>
      </c>
    </row>
    <row r="37" s="6" customFormat="1" ht="49" customHeight="1" spans="1:14">
      <c r="A37" s="20">
        <v>32</v>
      </c>
      <c r="B37" s="26" t="s">
        <v>92</v>
      </c>
      <c r="C37" s="41" t="s">
        <v>137</v>
      </c>
      <c r="D37" s="28" t="s">
        <v>138</v>
      </c>
      <c r="E37" s="28" t="s">
        <v>139</v>
      </c>
      <c r="F37" s="42"/>
      <c r="G37" s="43" t="s">
        <v>41</v>
      </c>
      <c r="H37" s="40"/>
      <c r="I37" s="65">
        <v>8112</v>
      </c>
      <c r="J37" s="66">
        <v>7300.8</v>
      </c>
      <c r="K37" s="66">
        <v>6968.94545454545</v>
      </c>
      <c r="L37" s="66">
        <v>6637.09090909091</v>
      </c>
      <c r="M37" s="66">
        <v>6305.23636363636</v>
      </c>
      <c r="N37" s="66">
        <v>5973.38181818182</v>
      </c>
    </row>
    <row r="38" s="1" customFormat="1" ht="49" customHeight="1" spans="1:14">
      <c r="A38" s="20">
        <v>33</v>
      </c>
      <c r="B38" s="26" t="s">
        <v>92</v>
      </c>
      <c r="C38" s="41" t="s">
        <v>140</v>
      </c>
      <c r="D38" s="28" t="s">
        <v>141</v>
      </c>
      <c r="E38" s="28" t="s">
        <v>142</v>
      </c>
      <c r="F38" s="42"/>
      <c r="G38" s="43" t="s">
        <v>41</v>
      </c>
      <c r="H38" s="55" t="s">
        <v>143</v>
      </c>
      <c r="I38" s="65">
        <v>878.24</v>
      </c>
      <c r="J38" s="66">
        <v>790.416</v>
      </c>
      <c r="K38" s="66">
        <v>754.488</v>
      </c>
      <c r="L38" s="66">
        <v>718.56</v>
      </c>
      <c r="M38" s="66">
        <v>682.632</v>
      </c>
      <c r="N38" s="66">
        <v>646.704</v>
      </c>
    </row>
    <row r="39" s="1" customFormat="1" ht="49" customHeight="1" spans="1:14">
      <c r="A39" s="20">
        <v>34</v>
      </c>
      <c r="B39" s="26" t="s">
        <v>92</v>
      </c>
      <c r="C39" s="27" t="s">
        <v>144</v>
      </c>
      <c r="D39" s="28" t="s">
        <v>145</v>
      </c>
      <c r="E39" s="28" t="s">
        <v>146</v>
      </c>
      <c r="F39" s="29" t="s">
        <v>147</v>
      </c>
      <c r="G39" s="30" t="s">
        <v>103</v>
      </c>
      <c r="H39" s="33"/>
      <c r="I39" s="65">
        <f>0.8*2936.68</f>
        <v>2349.344</v>
      </c>
      <c r="J39" s="66">
        <v>2114.4096</v>
      </c>
      <c r="K39" s="66">
        <v>2018.30007272727</v>
      </c>
      <c r="L39" s="66">
        <v>1922.19054545455</v>
      </c>
      <c r="M39" s="66">
        <v>1826.08101818182</v>
      </c>
      <c r="N39" s="66">
        <v>1729.97149090909</v>
      </c>
    </row>
    <row r="40" s="1" customFormat="1" ht="49" customHeight="1" spans="1:14">
      <c r="A40" s="20">
        <v>35</v>
      </c>
      <c r="B40" s="26" t="s">
        <v>92</v>
      </c>
      <c r="C40" s="27" t="s">
        <v>148</v>
      </c>
      <c r="D40" s="28" t="s">
        <v>149</v>
      </c>
      <c r="E40" s="28" t="s">
        <v>150</v>
      </c>
      <c r="F40" s="56"/>
      <c r="G40" s="44" t="s">
        <v>103</v>
      </c>
      <c r="H40" s="33"/>
      <c r="I40" s="65">
        <v>2208</v>
      </c>
      <c r="J40" s="66">
        <v>1987.2</v>
      </c>
      <c r="K40" s="66">
        <v>1896.87272727273</v>
      </c>
      <c r="L40" s="66">
        <v>1806.54545454545</v>
      </c>
      <c r="M40" s="66">
        <v>1716.21818181818</v>
      </c>
      <c r="N40" s="66">
        <v>1625.89090909091</v>
      </c>
    </row>
    <row r="41" s="6" customFormat="1" ht="87" customHeight="1" spans="1:14">
      <c r="A41" s="20">
        <v>36</v>
      </c>
      <c r="B41" s="26" t="s">
        <v>92</v>
      </c>
      <c r="C41" s="41" t="s">
        <v>151</v>
      </c>
      <c r="D41" s="28" t="s">
        <v>152</v>
      </c>
      <c r="E41" s="28" t="s">
        <v>153</v>
      </c>
      <c r="F41" s="57" t="s">
        <v>154</v>
      </c>
      <c r="G41" s="43" t="s">
        <v>41</v>
      </c>
      <c r="H41" s="40"/>
      <c r="I41" s="65">
        <v>2000</v>
      </c>
      <c r="J41" s="66">
        <v>1800</v>
      </c>
      <c r="K41" s="66">
        <v>1718.18181818182</v>
      </c>
      <c r="L41" s="66">
        <v>1636.36363636364</v>
      </c>
      <c r="M41" s="66">
        <v>1554.54545454545</v>
      </c>
      <c r="N41" s="66">
        <v>1472.72727272727</v>
      </c>
    </row>
    <row r="42" s="1" customFormat="1" ht="49" customHeight="1" spans="1:14">
      <c r="A42" s="20">
        <v>37</v>
      </c>
      <c r="B42" s="26" t="s">
        <v>92</v>
      </c>
      <c r="C42" s="41" t="s">
        <v>155</v>
      </c>
      <c r="D42" s="28" t="s">
        <v>156</v>
      </c>
      <c r="E42" s="28" t="s">
        <v>157</v>
      </c>
      <c r="F42" s="42"/>
      <c r="G42" s="43" t="s">
        <v>41</v>
      </c>
      <c r="H42" s="40"/>
      <c r="I42" s="65">
        <v>1050</v>
      </c>
      <c r="J42" s="66">
        <v>945</v>
      </c>
      <c r="K42" s="66">
        <v>902.045454545455</v>
      </c>
      <c r="L42" s="66">
        <v>859.090909090909</v>
      </c>
      <c r="M42" s="66">
        <v>816.136363636364</v>
      </c>
      <c r="N42" s="66">
        <v>773.181818181818</v>
      </c>
    </row>
    <row r="43" s="1" customFormat="1" ht="49" customHeight="1" spans="1:14">
      <c r="A43" s="20">
        <v>38</v>
      </c>
      <c r="B43" s="26" t="s">
        <v>92</v>
      </c>
      <c r="C43" s="21" t="s">
        <v>158</v>
      </c>
      <c r="D43" s="22" t="s">
        <v>159</v>
      </c>
      <c r="E43" s="22" t="s">
        <v>160</v>
      </c>
      <c r="F43" s="23"/>
      <c r="G43" s="24" t="s">
        <v>161</v>
      </c>
      <c r="H43" s="40"/>
      <c r="I43" s="65">
        <v>523</v>
      </c>
      <c r="J43" s="66">
        <v>470.7</v>
      </c>
      <c r="K43" s="66">
        <v>449.304545454545</v>
      </c>
      <c r="L43" s="66">
        <v>427.909090909091</v>
      </c>
      <c r="M43" s="66">
        <v>406.513636363636</v>
      </c>
      <c r="N43" s="66">
        <v>385.118181818182</v>
      </c>
    </row>
    <row r="44" s="1" customFormat="1" ht="49" customHeight="1" spans="1:14">
      <c r="A44" s="20">
        <v>39</v>
      </c>
      <c r="B44" s="26" t="s">
        <v>92</v>
      </c>
      <c r="C44" s="41" t="s">
        <v>162</v>
      </c>
      <c r="D44" s="28" t="s">
        <v>163</v>
      </c>
      <c r="E44" s="28" t="s">
        <v>164</v>
      </c>
      <c r="F44" s="42"/>
      <c r="G44" s="43" t="s">
        <v>161</v>
      </c>
      <c r="H44" s="55" t="s">
        <v>133</v>
      </c>
      <c r="I44" s="65">
        <v>1521</v>
      </c>
      <c r="J44" s="66">
        <v>1368.9</v>
      </c>
      <c r="K44" s="66">
        <v>1306.67727272727</v>
      </c>
      <c r="L44" s="66">
        <v>1244.45454545455</v>
      </c>
      <c r="M44" s="66">
        <v>1182.23181818182</v>
      </c>
      <c r="N44" s="66">
        <v>1120.00909090909</v>
      </c>
    </row>
    <row r="45" s="1" customFormat="1" ht="49" customHeight="1" spans="1:14">
      <c r="A45" s="20">
        <v>40</v>
      </c>
      <c r="B45" s="26" t="s">
        <v>92</v>
      </c>
      <c r="C45" s="27" t="s">
        <v>165</v>
      </c>
      <c r="D45" s="28" t="s">
        <v>166</v>
      </c>
      <c r="E45" s="28" t="s">
        <v>167</v>
      </c>
      <c r="F45" s="32"/>
      <c r="G45" s="30" t="s">
        <v>41</v>
      </c>
      <c r="H45" s="33"/>
      <c r="I45" s="65">
        <v>1789</v>
      </c>
      <c r="J45" s="66">
        <v>1610.1</v>
      </c>
      <c r="K45" s="66">
        <v>1536.91363636364</v>
      </c>
      <c r="L45" s="66">
        <v>1463.72727272727</v>
      </c>
      <c r="M45" s="66">
        <v>1390.54090909091</v>
      </c>
      <c r="N45" s="66">
        <v>1317.35454545455</v>
      </c>
    </row>
    <row r="46" s="1" customFormat="1" ht="49" customHeight="1" spans="1:14">
      <c r="A46" s="20">
        <v>41</v>
      </c>
      <c r="B46" s="26" t="s">
        <v>92</v>
      </c>
      <c r="C46" s="41" t="s">
        <v>168</v>
      </c>
      <c r="D46" s="28" t="s">
        <v>169</v>
      </c>
      <c r="E46" s="28" t="s">
        <v>170</v>
      </c>
      <c r="F46" s="42"/>
      <c r="G46" s="30" t="s">
        <v>41</v>
      </c>
      <c r="H46" s="40"/>
      <c r="I46" s="65">
        <v>4400</v>
      </c>
      <c r="J46" s="66">
        <v>3960</v>
      </c>
      <c r="K46" s="66">
        <v>3780</v>
      </c>
      <c r="L46" s="66">
        <v>3600</v>
      </c>
      <c r="M46" s="66">
        <v>3420</v>
      </c>
      <c r="N46" s="66">
        <v>3240</v>
      </c>
    </row>
    <row r="47" s="6" customFormat="1" ht="75" customHeight="1" spans="1:243">
      <c r="A47" s="20">
        <v>42</v>
      </c>
      <c r="B47" s="26" t="s">
        <v>92</v>
      </c>
      <c r="C47" s="50" t="s">
        <v>171</v>
      </c>
      <c r="D47" s="28" t="s">
        <v>172</v>
      </c>
      <c r="E47" s="28" t="s">
        <v>173</v>
      </c>
      <c r="F47" s="51"/>
      <c r="G47" s="52" t="s">
        <v>41</v>
      </c>
      <c r="H47" s="53"/>
      <c r="I47" s="65">
        <v>7280</v>
      </c>
      <c r="J47" s="66">
        <v>6552</v>
      </c>
      <c r="K47" s="66">
        <v>6254.18181818182</v>
      </c>
      <c r="L47" s="66">
        <v>5956.36363636364</v>
      </c>
      <c r="M47" s="66">
        <v>5658.54545454545</v>
      </c>
      <c r="N47" s="66">
        <v>5360.72727272727</v>
      </c>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row>
    <row r="48" s="6" customFormat="1" ht="49" customHeight="1" spans="1:253">
      <c r="A48" s="47">
        <v>43</v>
      </c>
      <c r="B48" s="26" t="s">
        <v>92</v>
      </c>
      <c r="C48" s="27" t="s">
        <v>174</v>
      </c>
      <c r="D48" s="28" t="s">
        <v>175</v>
      </c>
      <c r="E48" s="28" t="s">
        <v>176</v>
      </c>
      <c r="F48" s="32"/>
      <c r="G48" s="30" t="s">
        <v>177</v>
      </c>
      <c r="H48" s="33"/>
      <c r="I48" s="67">
        <v>1352</v>
      </c>
      <c r="J48" s="66">
        <v>1216.8</v>
      </c>
      <c r="K48" s="66">
        <v>1161.49090909091</v>
      </c>
      <c r="L48" s="66">
        <v>1106.18181818182</v>
      </c>
      <c r="M48" s="66">
        <v>1050.87272727273</v>
      </c>
      <c r="N48" s="66">
        <v>995.563636363636</v>
      </c>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2"/>
      <c r="IK48" s="12"/>
      <c r="IL48" s="12"/>
      <c r="IM48" s="12"/>
      <c r="IN48" s="12"/>
      <c r="IO48" s="12"/>
      <c r="IP48" s="12"/>
      <c r="IQ48" s="12"/>
      <c r="IR48" s="12"/>
      <c r="IS48" s="12"/>
    </row>
    <row r="49" s="7" customFormat="1" ht="49" customHeight="1" spans="1:253">
      <c r="A49" s="47"/>
      <c r="B49" s="26" t="s">
        <v>92</v>
      </c>
      <c r="C49" s="27" t="s">
        <v>178</v>
      </c>
      <c r="D49" s="28" t="s">
        <v>179</v>
      </c>
      <c r="E49" s="28" t="s">
        <v>180</v>
      </c>
      <c r="F49" s="32"/>
      <c r="G49" s="30" t="s">
        <v>177</v>
      </c>
      <c r="H49" s="33"/>
      <c r="I49" s="67">
        <v>270.4</v>
      </c>
      <c r="J49" s="66">
        <v>243.36</v>
      </c>
      <c r="K49" s="66">
        <v>232.298181818182</v>
      </c>
      <c r="L49" s="66">
        <v>221.236363636364</v>
      </c>
      <c r="M49" s="66">
        <v>210.174545454545</v>
      </c>
      <c r="N49" s="66">
        <v>199.112727272727</v>
      </c>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8"/>
      <c r="IK49" s="8"/>
      <c r="IL49" s="8"/>
      <c r="IM49" s="8"/>
      <c r="IN49" s="8"/>
      <c r="IO49" s="8"/>
      <c r="IP49" s="8"/>
      <c r="IQ49" s="8"/>
      <c r="IR49" s="8"/>
      <c r="IS49" s="8"/>
    </row>
    <row r="50" s="1" customFormat="1" ht="49" customHeight="1" spans="1:14">
      <c r="A50" s="47">
        <v>44</v>
      </c>
      <c r="B50" s="26" t="s">
        <v>92</v>
      </c>
      <c r="C50" s="27" t="s">
        <v>181</v>
      </c>
      <c r="D50" s="28" t="s">
        <v>182</v>
      </c>
      <c r="E50" s="28" t="s">
        <v>183</v>
      </c>
      <c r="F50" s="32"/>
      <c r="G50" s="30" t="s">
        <v>177</v>
      </c>
      <c r="H50" s="33"/>
      <c r="I50" s="65">
        <v>2275</v>
      </c>
      <c r="J50" s="66">
        <v>2047.5</v>
      </c>
      <c r="K50" s="66">
        <v>1954.43181818182</v>
      </c>
      <c r="L50" s="66">
        <v>1861.36363636364</v>
      </c>
      <c r="M50" s="66">
        <v>1768.29545454545</v>
      </c>
      <c r="N50" s="66">
        <v>1675.22727272727</v>
      </c>
    </row>
    <row r="51" s="8" customFormat="1" ht="49" customHeight="1" spans="1:14">
      <c r="A51" s="47"/>
      <c r="B51" s="26" t="s">
        <v>92</v>
      </c>
      <c r="C51" s="27" t="s">
        <v>184</v>
      </c>
      <c r="D51" s="28" t="s">
        <v>185</v>
      </c>
      <c r="E51" s="28" t="s">
        <v>186</v>
      </c>
      <c r="F51" s="32"/>
      <c r="G51" s="30" t="s">
        <v>177</v>
      </c>
      <c r="H51" s="33"/>
      <c r="I51" s="65">
        <v>455</v>
      </c>
      <c r="J51" s="66">
        <v>409.5</v>
      </c>
      <c r="K51" s="66">
        <v>390.886363636364</v>
      </c>
      <c r="L51" s="66">
        <v>372.272727272727</v>
      </c>
      <c r="M51" s="66">
        <v>353.659090909091</v>
      </c>
      <c r="N51" s="66">
        <v>335.045454545455</v>
      </c>
    </row>
    <row r="52" s="6" customFormat="1" ht="49" customHeight="1" spans="1:14">
      <c r="A52" s="20">
        <v>45</v>
      </c>
      <c r="B52" s="26" t="s">
        <v>92</v>
      </c>
      <c r="C52" s="58" t="s">
        <v>187</v>
      </c>
      <c r="D52" s="28" t="s">
        <v>188</v>
      </c>
      <c r="E52" s="28" t="s">
        <v>189</v>
      </c>
      <c r="F52" s="32"/>
      <c r="G52" s="30" t="s">
        <v>41</v>
      </c>
      <c r="H52" s="33"/>
      <c r="I52" s="65">
        <v>4563</v>
      </c>
      <c r="J52" s="66">
        <v>4106.7</v>
      </c>
      <c r="K52" s="66">
        <v>3920.03181818182</v>
      </c>
      <c r="L52" s="66">
        <v>3733.36363636364</v>
      </c>
      <c r="M52" s="66">
        <v>3546.69545454545</v>
      </c>
      <c r="N52" s="66">
        <v>3360.02727272727</v>
      </c>
    </row>
    <row r="53" s="1" customFormat="1" ht="49" customHeight="1" spans="1:14">
      <c r="A53" s="20">
        <v>46</v>
      </c>
      <c r="B53" s="26" t="s">
        <v>92</v>
      </c>
      <c r="C53" s="59" t="s">
        <v>190</v>
      </c>
      <c r="D53" s="28" t="s">
        <v>191</v>
      </c>
      <c r="E53" s="28" t="s">
        <v>192</v>
      </c>
      <c r="F53" s="32"/>
      <c r="G53" s="30" t="s">
        <v>41</v>
      </c>
      <c r="H53" s="33"/>
      <c r="I53" s="65">
        <v>2376</v>
      </c>
      <c r="J53" s="66">
        <v>2138.4</v>
      </c>
      <c r="K53" s="66">
        <v>2041.2</v>
      </c>
      <c r="L53" s="66">
        <v>1944</v>
      </c>
      <c r="M53" s="66">
        <v>1846.8</v>
      </c>
      <c r="N53" s="66">
        <v>1749.6</v>
      </c>
    </row>
    <row r="54" s="1" customFormat="1" ht="49" customHeight="1" spans="1:14">
      <c r="A54" s="47">
        <v>47</v>
      </c>
      <c r="B54" s="26" t="s">
        <v>92</v>
      </c>
      <c r="C54" s="60" t="s">
        <v>193</v>
      </c>
      <c r="D54" s="28" t="s">
        <v>194</v>
      </c>
      <c r="E54" s="28" t="s">
        <v>195</v>
      </c>
      <c r="F54" s="26"/>
      <c r="G54" s="30" t="s">
        <v>41</v>
      </c>
      <c r="H54" s="33"/>
      <c r="I54" s="65">
        <v>3000</v>
      </c>
      <c r="J54" s="66">
        <v>2700</v>
      </c>
      <c r="K54" s="66">
        <v>2577.27272727273</v>
      </c>
      <c r="L54" s="66">
        <v>2454.54545454545</v>
      </c>
      <c r="M54" s="66">
        <v>2331.81818181818</v>
      </c>
      <c r="N54" s="66">
        <v>2209.09090909091</v>
      </c>
    </row>
    <row r="55" s="1" customFormat="1" ht="49" customHeight="1" spans="1:14">
      <c r="A55" s="47"/>
      <c r="B55" s="26" t="s">
        <v>92</v>
      </c>
      <c r="C55" s="60" t="s">
        <v>196</v>
      </c>
      <c r="D55" s="28" t="s">
        <v>197</v>
      </c>
      <c r="E55" s="28" t="s">
        <v>198</v>
      </c>
      <c r="F55" s="26"/>
      <c r="G55" s="30" t="s">
        <v>41</v>
      </c>
      <c r="H55" s="33"/>
      <c r="I55" s="65">
        <v>600</v>
      </c>
      <c r="J55" s="66">
        <v>540</v>
      </c>
      <c r="K55" s="66">
        <v>515.454545454545</v>
      </c>
      <c r="L55" s="66">
        <v>490.909090909091</v>
      </c>
      <c r="M55" s="66">
        <v>466.363636363636</v>
      </c>
      <c r="N55" s="66">
        <v>441.818181818182</v>
      </c>
    </row>
    <row r="56" s="1" customFormat="1" ht="49" customHeight="1" spans="1:14">
      <c r="A56" s="20">
        <v>48</v>
      </c>
      <c r="B56" s="26" t="s">
        <v>92</v>
      </c>
      <c r="C56" s="48" t="s">
        <v>199</v>
      </c>
      <c r="D56" s="28" t="s">
        <v>200</v>
      </c>
      <c r="E56" s="28" t="s">
        <v>201</v>
      </c>
      <c r="F56" s="32"/>
      <c r="G56" s="30" t="s">
        <v>41</v>
      </c>
      <c r="H56" s="33"/>
      <c r="I56" s="65">
        <f>5265*0.2</f>
        <v>1053</v>
      </c>
      <c r="J56" s="66">
        <v>947.7</v>
      </c>
      <c r="K56" s="66">
        <v>904.622727272727</v>
      </c>
      <c r="L56" s="66">
        <v>861.545454545455</v>
      </c>
      <c r="M56" s="66">
        <v>818.468181818182</v>
      </c>
      <c r="N56" s="66">
        <v>775.390909090909</v>
      </c>
    </row>
    <row r="57" s="1" customFormat="1" ht="49" customHeight="1" spans="1:14">
      <c r="A57" s="20">
        <v>49</v>
      </c>
      <c r="B57" s="26" t="s">
        <v>92</v>
      </c>
      <c r="C57" s="27" t="s">
        <v>202</v>
      </c>
      <c r="D57" s="28" t="s">
        <v>203</v>
      </c>
      <c r="E57" s="28" t="s">
        <v>204</v>
      </c>
      <c r="F57" s="32"/>
      <c r="G57" s="30" t="s">
        <v>41</v>
      </c>
      <c r="H57" s="33"/>
      <c r="I57" s="65">
        <f>0.8*1800</f>
        <v>1440</v>
      </c>
      <c r="J57" s="66">
        <v>1296</v>
      </c>
      <c r="K57" s="66">
        <v>1237.09090909091</v>
      </c>
      <c r="L57" s="66">
        <v>1178.18181818182</v>
      </c>
      <c r="M57" s="66">
        <v>1119.27272727273</v>
      </c>
      <c r="N57" s="66">
        <v>1060.36363636364</v>
      </c>
    </row>
    <row r="58" s="1" customFormat="1" ht="49" customHeight="1" spans="1:14">
      <c r="A58" s="20">
        <v>50</v>
      </c>
      <c r="B58" s="26" t="s">
        <v>92</v>
      </c>
      <c r="C58" s="27" t="s">
        <v>205</v>
      </c>
      <c r="D58" s="28" t="s">
        <v>206</v>
      </c>
      <c r="E58" s="28" t="s">
        <v>207</v>
      </c>
      <c r="F58" s="32"/>
      <c r="G58" s="30" t="s">
        <v>208</v>
      </c>
      <c r="H58" s="33"/>
      <c r="I58" s="65">
        <f>0.8*1800</f>
        <v>1440</v>
      </c>
      <c r="J58" s="66">
        <v>1296</v>
      </c>
      <c r="K58" s="66">
        <v>1237.09090909091</v>
      </c>
      <c r="L58" s="66">
        <v>1178.18181818182</v>
      </c>
      <c r="M58" s="66">
        <v>1119.27272727273</v>
      </c>
      <c r="N58" s="66">
        <v>1060.36363636364</v>
      </c>
    </row>
    <row r="59" s="1" customFormat="1" ht="49" customHeight="1" spans="1:14">
      <c r="A59" s="20">
        <v>51</v>
      </c>
      <c r="B59" s="26" t="s">
        <v>92</v>
      </c>
      <c r="C59" s="27" t="s">
        <v>209</v>
      </c>
      <c r="D59" s="28" t="s">
        <v>210</v>
      </c>
      <c r="E59" s="28" t="s">
        <v>211</v>
      </c>
      <c r="F59" s="32"/>
      <c r="G59" s="30" t="s">
        <v>212</v>
      </c>
      <c r="H59" s="33"/>
      <c r="I59" s="65">
        <v>973</v>
      </c>
      <c r="J59" s="66">
        <v>875.7</v>
      </c>
      <c r="K59" s="66">
        <v>835.895454545455</v>
      </c>
      <c r="L59" s="66">
        <v>796.090909090909</v>
      </c>
      <c r="M59" s="66">
        <v>756.286363636364</v>
      </c>
      <c r="N59" s="66">
        <v>716.481818181818</v>
      </c>
    </row>
    <row r="60" s="1" customFormat="1" ht="49" customHeight="1" spans="1:14">
      <c r="A60" s="20">
        <v>52</v>
      </c>
      <c r="B60" s="26" t="s">
        <v>92</v>
      </c>
      <c r="C60" s="27" t="s">
        <v>213</v>
      </c>
      <c r="D60" s="28" t="s">
        <v>214</v>
      </c>
      <c r="E60" s="28" t="s">
        <v>215</v>
      </c>
      <c r="F60" s="32"/>
      <c r="G60" s="30" t="s">
        <v>208</v>
      </c>
      <c r="H60" s="33"/>
      <c r="I60" s="65">
        <v>2300</v>
      </c>
      <c r="J60" s="66">
        <v>2070</v>
      </c>
      <c r="K60" s="66">
        <v>1975.90909090909</v>
      </c>
      <c r="L60" s="66">
        <v>1881.81818181818</v>
      </c>
      <c r="M60" s="66">
        <v>1787.72727272727</v>
      </c>
      <c r="N60" s="66">
        <v>1693.63636363636</v>
      </c>
    </row>
    <row r="61" s="1" customFormat="1" ht="49" customHeight="1" spans="1:14">
      <c r="A61" s="20">
        <v>53</v>
      </c>
      <c r="B61" s="26" t="s">
        <v>92</v>
      </c>
      <c r="C61" s="41" t="s">
        <v>216</v>
      </c>
      <c r="D61" s="28" t="s">
        <v>217</v>
      </c>
      <c r="E61" s="28" t="s">
        <v>218</v>
      </c>
      <c r="F61" s="42"/>
      <c r="G61" s="43" t="s">
        <v>219</v>
      </c>
      <c r="H61" s="40"/>
      <c r="I61" s="65">
        <v>3480</v>
      </c>
      <c r="J61" s="66">
        <v>3132</v>
      </c>
      <c r="K61" s="66">
        <v>2989.63636363636</v>
      </c>
      <c r="L61" s="66">
        <v>2847.27272727273</v>
      </c>
      <c r="M61" s="66">
        <v>2704.90909090909</v>
      </c>
      <c r="N61" s="66">
        <v>2562.54545454545</v>
      </c>
    </row>
    <row r="62" s="1" customFormat="1" ht="76" customHeight="1" spans="1:14">
      <c r="A62" s="20">
        <v>54</v>
      </c>
      <c r="B62" s="26" t="s">
        <v>23</v>
      </c>
      <c r="C62" s="41" t="s">
        <v>220</v>
      </c>
      <c r="D62" s="28" t="s">
        <v>221</v>
      </c>
      <c r="E62" s="28" t="s">
        <v>222</v>
      </c>
      <c r="F62" s="42"/>
      <c r="G62" s="43" t="s">
        <v>41</v>
      </c>
      <c r="H62" s="33"/>
      <c r="I62" s="65">
        <v>75</v>
      </c>
      <c r="J62" s="66">
        <v>67.5</v>
      </c>
      <c r="K62" s="66">
        <v>64.4318181818182</v>
      </c>
      <c r="L62" s="66">
        <v>61.3636363636364</v>
      </c>
      <c r="M62" s="66">
        <v>58.2954545454545</v>
      </c>
      <c r="N62" s="66">
        <v>55.2272727272727</v>
      </c>
    </row>
    <row r="63" s="1" customFormat="1" ht="90" customHeight="1" spans="1:14">
      <c r="A63" s="20">
        <v>55</v>
      </c>
      <c r="B63" s="26" t="s">
        <v>23</v>
      </c>
      <c r="C63" s="41" t="s">
        <v>223</v>
      </c>
      <c r="D63" s="28" t="s">
        <v>224</v>
      </c>
      <c r="E63" s="28" t="s">
        <v>225</v>
      </c>
      <c r="F63" s="32"/>
      <c r="G63" s="43" t="s">
        <v>41</v>
      </c>
      <c r="H63" s="33"/>
      <c r="I63" s="67">
        <v>75</v>
      </c>
      <c r="J63" s="66">
        <v>67.5</v>
      </c>
      <c r="K63" s="66">
        <v>64.4318181818182</v>
      </c>
      <c r="L63" s="66">
        <v>61.3636363636364</v>
      </c>
      <c r="M63" s="66">
        <v>58.2954545454545</v>
      </c>
      <c r="N63" s="66">
        <v>55.2272727272727</v>
      </c>
    </row>
    <row r="64" s="1" customFormat="1" ht="124" customHeight="1" spans="1:14">
      <c r="A64" s="20">
        <v>56</v>
      </c>
      <c r="B64" s="26" t="s">
        <v>23</v>
      </c>
      <c r="C64" s="61" t="s">
        <v>226</v>
      </c>
      <c r="D64" s="28" t="s">
        <v>227</v>
      </c>
      <c r="E64" s="28" t="s">
        <v>228</v>
      </c>
      <c r="F64" s="46"/>
      <c r="G64" s="39" t="s">
        <v>41</v>
      </c>
      <c r="H64" s="31" t="s">
        <v>229</v>
      </c>
      <c r="I64" s="67">
        <v>22</v>
      </c>
      <c r="J64" s="66">
        <v>19.8</v>
      </c>
      <c r="K64" s="66">
        <v>18.9</v>
      </c>
      <c r="L64" s="66">
        <v>18</v>
      </c>
      <c r="M64" s="66">
        <v>17.1</v>
      </c>
      <c r="N64" s="66">
        <v>16.2</v>
      </c>
    </row>
  </sheetData>
  <mergeCells count="16">
    <mergeCell ref="A1:I1"/>
    <mergeCell ref="A2:N2"/>
    <mergeCell ref="J3:N3"/>
    <mergeCell ref="A3:A4"/>
    <mergeCell ref="A23:A24"/>
    <mergeCell ref="A48:A49"/>
    <mergeCell ref="A50:A51"/>
    <mergeCell ref="A54:A55"/>
    <mergeCell ref="B3:B4"/>
    <mergeCell ref="C3:C4"/>
    <mergeCell ref="D3:D4"/>
    <mergeCell ref="E3:E4"/>
    <mergeCell ref="F3:F4"/>
    <mergeCell ref="G3:G4"/>
    <mergeCell ref="H3:H4"/>
    <mergeCell ref="I3:I4"/>
  </mergeCells>
  <conditionalFormatting sqref="C11">
    <cfRule type="cellIs" dxfId="0" priority="2" stopIfTrue="1" operator="equal">
      <formula>240000000</formula>
    </cfRule>
  </conditionalFormatting>
  <conditionalFormatting sqref="C62">
    <cfRule type="cellIs" dxfId="0" priority="1" stopIfTrue="1" operator="equal">
      <formula>240000000</formula>
    </cfRule>
  </conditionalFormatting>
  <printOptions horizontalCentered="1"/>
  <pageMargins left="0.196527777777778" right="0.196527777777778" top="0.196527777777778" bottom="0.196527777777778" header="0" footer="0"/>
  <pageSetup paperSize="9" scale="42" fitToHeight="0" orientation="portrait" horizontalDpi="600"/>
  <headerFooter/>
  <rowBreaks count="1" manualBreakCount="1">
    <brk id="47"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六月荷花</cp:lastModifiedBy>
  <dcterms:created xsi:type="dcterms:W3CDTF">2024-11-09T14:39:55Z</dcterms:created>
  <dcterms:modified xsi:type="dcterms:W3CDTF">2024-12-06T09:03:44Z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022C46061BCB4A03AAA1F61F9C14CC10_13</vt:lpwstr>
  </property>
  <property fmtid="{D5CDD505-2E9C-101B-9397-08002B2CF9AE}" pid="3" name="KSOProductBuildVer">
    <vt:lpwstr>2052-12.1.0.16388</vt:lpwstr>
  </property>
</Properties>
</file>