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调降(心电监护删掉)" sheetId="2" r:id="rId1"/>
  </sheets>
  <externalReferences>
    <externalReference r:id="rId2"/>
  </externalReferences>
  <definedNames>
    <definedName name="_xlnm._FilterDatabase" localSheetId="0" hidden="1">'调降(心电监护删掉)'!$A$4:$K$4</definedName>
    <definedName name="_xlnm.Print_Titles" localSheetId="0">'调降(心电监护删掉)'!$3:$4</definedName>
  </definedNames>
  <calcPr calcId="144525"/>
</workbook>
</file>

<file path=xl/sharedStrings.xml><?xml version="1.0" encoding="utf-8"?>
<sst xmlns="http://schemas.openxmlformats.org/spreadsheetml/2006/main" count="116" uniqueCount="77">
  <si>
    <t>附件2</t>
  </si>
  <si>
    <t>漯河市2023年公立医疗机构医疗服务价格动态调整方案（调降项目）</t>
  </si>
  <si>
    <t>序号</t>
  </si>
  <si>
    <t>项目编码</t>
  </si>
  <si>
    <t>项目名称</t>
  </si>
  <si>
    <t>项目内涵</t>
  </si>
  <si>
    <t>除外内容</t>
  </si>
  <si>
    <t>计价单位</t>
  </si>
  <si>
    <t>价格（元）</t>
  </si>
  <si>
    <t>说明</t>
  </si>
  <si>
    <t>市三甲</t>
  </si>
  <si>
    <t>市非三甲</t>
  </si>
  <si>
    <t>县（区）</t>
  </si>
  <si>
    <t>乡（镇）等一级医疗机构</t>
  </si>
  <si>
    <t>数字化摄影(DR)</t>
  </si>
  <si>
    <t>含数据采集、存贮、图象显示</t>
  </si>
  <si>
    <t>张</t>
  </si>
  <si>
    <t>磁共振平扫</t>
  </si>
  <si>
    <t>次</t>
  </si>
  <si>
    <t>MRI场强3T</t>
  </si>
  <si>
    <t>磁共振增强扫描</t>
  </si>
  <si>
    <t>X线计算机体层（CT）扫描</t>
  </si>
  <si>
    <t>部位</t>
  </si>
  <si>
    <t>CT扫描层数64层以上，同时增强扫描加收50%</t>
  </si>
  <si>
    <t>X线计算机体层（CT）增强扫描</t>
  </si>
  <si>
    <t>CT扫描层数64层以上同时做多期增强加收71元。</t>
  </si>
  <si>
    <t>锥体束X线计算机体层（CBCT）扫描</t>
  </si>
  <si>
    <t>PET/CT肿瘤全身断层显像</t>
  </si>
  <si>
    <t/>
  </si>
  <si>
    <t>s250306003</t>
  </si>
  <si>
    <t>电化学发光法检测心肌标志物</t>
  </si>
  <si>
    <t>包括检测地高辛、洋地黄、肌红蛋白、血清肌钙蛋白T、肌酸激酶同工酶定量测定</t>
  </si>
  <si>
    <t>s250308001</t>
  </si>
  <si>
    <t>电化学发光法检测骨标志物</t>
  </si>
  <si>
    <t>包括检测B-胶原特殊序列、骨钙素</t>
  </si>
  <si>
    <t>项</t>
  </si>
  <si>
    <t>s250309001</t>
  </si>
  <si>
    <t>电化学发光法检测贫血标志物</t>
  </si>
  <si>
    <t>包括检测维生素B12、叶酸、红细胞内叶酸、铁蛋白</t>
  </si>
  <si>
    <t>促肾上腺皮质激素测定（ACTH）</t>
  </si>
  <si>
    <t>电化学发光法</t>
  </si>
  <si>
    <t>妊娠相关性血浆蛋白A测定</t>
  </si>
  <si>
    <t>游离β绒毛膜促性腺激素测定</t>
  </si>
  <si>
    <t>抗甲状腺球蛋白抗体（Anti-TG）/Anti-TPO</t>
  </si>
  <si>
    <t>促甲状腺受体抗体（TsHR-Ab）</t>
  </si>
  <si>
    <t>s250310005</t>
  </si>
  <si>
    <t>电化学发光法检测C-肽</t>
  </si>
  <si>
    <t>s250310006</t>
  </si>
  <si>
    <t>电化学发光法检测内分泌</t>
  </si>
  <si>
    <t>包括检测性激素结合球蛋白(sHBG)、硫酸脱氢表雄甾酮、可的松。</t>
  </si>
  <si>
    <t>s250310007</t>
  </si>
  <si>
    <t>甲状旁腺素(PTH)测定</t>
  </si>
  <si>
    <t>总Ⅰ型胶原氨基延长肽测定（P1NP）</t>
  </si>
  <si>
    <t>25-羟基维生素D3测定</t>
  </si>
  <si>
    <t>环瓜氨酸多太抗体（Anti-CCP）测定</t>
  </si>
  <si>
    <t>s250402008</t>
  </si>
  <si>
    <t>免疫球蛋白E定量（IgE定量）变态反应</t>
  </si>
  <si>
    <t>电化学发光法检测</t>
  </si>
  <si>
    <t>风疹IgM/IgG测定</t>
  </si>
  <si>
    <t>肿瘤标志物</t>
  </si>
  <si>
    <t>包括PsA、FPsA、CA125、CA153、CA199、CA724、NsE、CYFP211</t>
  </si>
  <si>
    <t>s100蛋白质测定</t>
  </si>
  <si>
    <t>电脑血糖监测</t>
  </si>
  <si>
    <t>含床旁血糖监测</t>
  </si>
  <si>
    <t>每试验项目</t>
  </si>
  <si>
    <t>不得与其它项目合并收费</t>
  </si>
  <si>
    <t>飞秒激光角膜切削术</t>
  </si>
  <si>
    <t>调试飞秒激光机，输入患者信息及角膜参数。眼部表面麻醉，置手术贴膜，开睑。在显微镜下进行操作。负压吸引，固定角膜接触镜，用应用飞秒激光切削。结束时放置一次性角膜接触镜及透明眼罩。</t>
  </si>
  <si>
    <t>每眼</t>
  </si>
  <si>
    <t>遥测心电监护</t>
  </si>
  <si>
    <t>含电池、电极费用</t>
  </si>
  <si>
    <t>小时</t>
  </si>
  <si>
    <t>压缩雾化吸入</t>
  </si>
  <si>
    <t>指输出至下呼吸道的压缩泵雾化治疗。</t>
  </si>
  <si>
    <t>雾化器</t>
  </si>
  <si>
    <t>CT扫描层数介于16～40层，同时增强扫描加收50%</t>
  </si>
  <si>
    <t>CT扫描层数介于16～40层，同时做多期增强加收95元。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</si>
</sst>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2"/>
      <name val="宋体"/>
      <charset val="134"/>
    </font>
    <font>
      <b/>
      <sz val="11"/>
      <color theme="1"/>
      <name val="Tahoma"/>
      <charset val="134"/>
    </font>
    <font>
      <b/>
      <sz val="10"/>
      <color theme="1"/>
      <name val="Tahoma"/>
      <charset val="134"/>
    </font>
    <font>
      <sz val="11"/>
      <color theme="1"/>
      <name val="Tahoma"/>
      <charset val="134"/>
    </font>
    <font>
      <sz val="9"/>
      <color theme="1"/>
      <name val="Tahoma"/>
      <charset val="134"/>
    </font>
    <font>
      <sz val="11"/>
      <color theme="1"/>
      <name val="宋体"/>
      <charset val="134"/>
      <scheme val="minor"/>
    </font>
    <font>
      <sz val="8"/>
      <color theme="1"/>
      <name val="Tahoma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57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18" borderId="13" applyNumberFormat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18" borderId="9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center" shrinkToFit="1"/>
    </xf>
    <xf numFmtId="0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6" fillId="0" borderId="0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 wrapText="1" shrinkToFit="1"/>
      <protection locked="0"/>
    </xf>
    <xf numFmtId="0" fontId="7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 applyProtection="1">
      <alignment vertical="center" wrapText="1"/>
    </xf>
    <xf numFmtId="0" fontId="0" fillId="0" borderId="1" xfId="0" applyFill="1" applyBorder="1" applyAlignment="1">
      <alignment horizontal="center" vertical="center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 applyProtection="1">
      <alignment vertical="center" wrapText="1"/>
    </xf>
    <xf numFmtId="0" fontId="0" fillId="0" borderId="5" xfId="0" applyFill="1" applyBorder="1" applyAlignment="1">
      <alignment horizontal="center" vertical="center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vertical="center" wrapText="1"/>
    </xf>
    <xf numFmtId="0" fontId="11" fillId="0" borderId="7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0" fillId="0" borderId="0" xfId="0" applyFill="1" applyAlignment="1">
      <alignment horizontal="center" vertical="center"/>
    </xf>
    <xf numFmtId="0" fontId="11" fillId="0" borderId="0" xfId="0" applyFont="1" applyFill="1" applyBorder="1" applyAlignment="1" applyProtection="1">
      <alignment vertical="center" wrapText="1"/>
    </xf>
    <xf numFmtId="0" fontId="12" fillId="0" borderId="1" xfId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vertical="center" wrapText="1" shrinkToFit="1"/>
      <protection locked="0"/>
    </xf>
    <xf numFmtId="0" fontId="11" fillId="0" borderId="4" xfId="0" applyFont="1" applyFill="1" applyBorder="1" applyAlignment="1" applyProtection="1">
      <alignment vertical="center" wrapText="1" shrinkToFit="1"/>
      <protection locked="0"/>
    </xf>
    <xf numFmtId="0" fontId="11" fillId="0" borderId="6" xfId="0" applyFont="1" applyFill="1" applyBorder="1" applyAlignment="1" applyProtection="1">
      <alignment vertical="center" wrapText="1" shrinkToFit="1"/>
      <protection locked="0"/>
    </xf>
    <xf numFmtId="0" fontId="3" fillId="0" borderId="5" xfId="0" applyFont="1" applyFill="1" applyBorder="1" applyAlignment="1" applyProtection="1">
      <alignment vertical="center" wrapText="1" shrinkToFit="1"/>
      <protection locked="0"/>
    </xf>
    <xf numFmtId="0" fontId="15" fillId="0" borderId="1" xfId="0" applyFont="1" applyFill="1" applyBorder="1" applyAlignment="1" applyProtection="1">
      <alignment vertical="center" wrapText="1"/>
      <protection locked="0"/>
    </xf>
    <xf numFmtId="0" fontId="0" fillId="0" borderId="0" xfId="0" applyFill="1" applyAlignment="1">
      <alignment vertical="center" wrapText="1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3435;&#21355;&#19996;&#30005;&#33041;&#25991;&#20214;/2023&#24180;&#24037;&#20316;/2023&#20215;&#26684;&#31649;&#29702;/2023.11&#21160;&#24577;&#20215;&#26684;&#35843;&#25972;/2023&#24180;&#21160;&#24577;&#35843;&#25972;&#25991;&#20214;12.05/2023&#35843;&#20215;&#23450;&#31295;/&#28463;&#27827;&#24066;&#20215;&#26684;&#35843;&#25972; -12.2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省调增"/>
      <sheetName val="省调减"/>
      <sheetName val="省床位"/>
      <sheetName val="关节"/>
      <sheetName val="调价汇总"/>
    </sheetNames>
    <sheetDataSet>
      <sheetData sheetId="0">
        <row r="1">
          <cell r="D1" t="str">
            <v>项目编码</v>
          </cell>
          <cell r="E1" t="str">
            <v>项目名称</v>
          </cell>
          <cell r="F1" t="str">
            <v>现行标准</v>
          </cell>
        </row>
        <row r="1">
          <cell r="I1" t="str">
            <v>省级价格</v>
          </cell>
        </row>
        <row r="1">
          <cell r="K1" t="str">
            <v>拟调整价格</v>
          </cell>
        </row>
        <row r="2">
          <cell r="F2" t="str">
            <v>市三甲</v>
          </cell>
          <cell r="G2" t="str">
            <v>非三甲</v>
          </cell>
          <cell r="H2" t="str">
            <v>县区</v>
          </cell>
          <cell r="I2" t="str">
            <v>三甲</v>
          </cell>
          <cell r="J2" t="str">
            <v>非三甲</v>
          </cell>
          <cell r="K2" t="str">
            <v>市三甲</v>
          </cell>
          <cell r="L2" t="str">
            <v>非三甲</v>
          </cell>
          <cell r="M2" t="str">
            <v>县区</v>
          </cell>
        </row>
        <row r="3">
          <cell r="D3">
            <v>110200101</v>
          </cell>
          <cell r="E3" t="str">
            <v>一般医师</v>
          </cell>
          <cell r="F3" t="str">
            <v>2</v>
          </cell>
          <cell r="G3" t="str">
            <v>2</v>
          </cell>
          <cell r="H3">
            <v>1</v>
          </cell>
          <cell r="I3">
            <v>5</v>
          </cell>
          <cell r="J3">
            <v>5</v>
          </cell>
          <cell r="K3">
            <v>4</v>
          </cell>
          <cell r="L3">
            <v>4</v>
          </cell>
          <cell r="M3">
            <v>2</v>
          </cell>
        </row>
        <row r="4">
          <cell r="D4">
            <v>110200102</v>
          </cell>
          <cell r="E4" t="str">
            <v>主治医师</v>
          </cell>
          <cell r="F4" t="str">
            <v>5</v>
          </cell>
          <cell r="G4">
            <v>4</v>
          </cell>
          <cell r="H4">
            <v>2</v>
          </cell>
          <cell r="I4">
            <v>10</v>
          </cell>
          <cell r="J4">
            <v>10</v>
          </cell>
          <cell r="K4">
            <v>8</v>
          </cell>
          <cell r="L4">
            <v>7</v>
          </cell>
          <cell r="M4">
            <v>5</v>
          </cell>
        </row>
        <row r="5">
          <cell r="D5">
            <v>110200103</v>
          </cell>
          <cell r="E5" t="str">
            <v>副主任医师</v>
          </cell>
          <cell r="F5">
            <v>9</v>
          </cell>
          <cell r="G5">
            <v>8</v>
          </cell>
          <cell r="H5">
            <v>5</v>
          </cell>
          <cell r="I5">
            <v>15</v>
          </cell>
          <cell r="J5">
            <v>14</v>
          </cell>
          <cell r="K5">
            <v>13</v>
          </cell>
          <cell r="L5">
            <v>12</v>
          </cell>
          <cell r="M5">
            <v>8</v>
          </cell>
        </row>
        <row r="6">
          <cell r="D6">
            <v>110200104</v>
          </cell>
          <cell r="E6" t="str">
            <v>主任医师</v>
          </cell>
          <cell r="F6">
            <v>12</v>
          </cell>
          <cell r="G6">
            <v>10</v>
          </cell>
          <cell r="H6">
            <v>7</v>
          </cell>
          <cell r="I6">
            <v>20</v>
          </cell>
          <cell r="J6">
            <v>18</v>
          </cell>
          <cell r="K6">
            <v>18</v>
          </cell>
          <cell r="L6">
            <v>16</v>
          </cell>
          <cell r="M6">
            <v>12</v>
          </cell>
        </row>
        <row r="7">
          <cell r="D7">
            <v>1102001051</v>
          </cell>
          <cell r="E7" t="str">
            <v>国家级知名专家</v>
          </cell>
          <cell r="F7" t="str">
            <v>30</v>
          </cell>
          <cell r="G7" t="str">
            <v>30</v>
          </cell>
          <cell r="H7" t="str">
            <v>30</v>
          </cell>
          <cell r="I7">
            <v>50</v>
          </cell>
          <cell r="J7">
            <v>50</v>
          </cell>
          <cell r="K7">
            <v>45</v>
          </cell>
          <cell r="L7">
            <v>45</v>
          </cell>
          <cell r="M7">
            <v>41</v>
          </cell>
        </row>
        <row r="8">
          <cell r="D8">
            <v>1102001052</v>
          </cell>
          <cell r="E8" t="str">
            <v>省级知名专家</v>
          </cell>
          <cell r="F8" t="str">
            <v>20</v>
          </cell>
          <cell r="G8" t="str">
            <v>20</v>
          </cell>
          <cell r="H8" t="str">
            <v>20</v>
          </cell>
          <cell r="I8">
            <v>30</v>
          </cell>
          <cell r="J8">
            <v>30</v>
          </cell>
          <cell r="K8">
            <v>27</v>
          </cell>
          <cell r="L8">
            <v>27</v>
          </cell>
          <cell r="M8">
            <v>24</v>
          </cell>
        </row>
        <row r="9">
          <cell r="D9">
            <v>110200106</v>
          </cell>
          <cell r="E9" t="str">
            <v>互联网复诊</v>
          </cell>
          <cell r="F9">
            <v>4</v>
          </cell>
          <cell r="G9">
            <v>4</v>
          </cell>
          <cell r="H9">
            <v>3</v>
          </cell>
          <cell r="I9">
            <v>10</v>
          </cell>
          <cell r="J9">
            <v>10</v>
          </cell>
          <cell r="K9">
            <v>9</v>
          </cell>
          <cell r="L9">
            <v>8</v>
          </cell>
          <cell r="M9">
            <v>7</v>
          </cell>
        </row>
        <row r="10">
          <cell r="D10">
            <v>1102002001</v>
          </cell>
          <cell r="E10" t="str">
            <v>住院诊查费</v>
          </cell>
          <cell r="F10">
            <v>16</v>
          </cell>
          <cell r="G10">
            <v>14</v>
          </cell>
          <cell r="H10">
            <v>8</v>
          </cell>
          <cell r="I10">
            <v>23</v>
          </cell>
          <cell r="J10">
            <v>22</v>
          </cell>
          <cell r="K10">
            <v>22</v>
          </cell>
          <cell r="L10">
            <v>20</v>
          </cell>
          <cell r="M10">
            <v>11</v>
          </cell>
        </row>
        <row r="11">
          <cell r="D11">
            <v>110300001</v>
          </cell>
          <cell r="E11" t="str">
            <v>急诊监护费</v>
          </cell>
          <cell r="F11" t="str">
            <v>150</v>
          </cell>
          <cell r="G11">
            <v>110</v>
          </cell>
          <cell r="H11">
            <v>90</v>
          </cell>
          <cell r="I11">
            <v>200</v>
          </cell>
          <cell r="J11">
            <v>180</v>
          </cell>
          <cell r="K11">
            <v>180</v>
          </cell>
          <cell r="L11">
            <v>162</v>
          </cell>
          <cell r="M11">
            <v>146</v>
          </cell>
        </row>
        <row r="12">
          <cell r="D12">
            <v>110400001</v>
          </cell>
          <cell r="E12" t="str">
            <v>院前急救费</v>
          </cell>
          <cell r="F12" t="str">
            <v>70</v>
          </cell>
          <cell r="G12">
            <v>60</v>
          </cell>
          <cell r="H12">
            <v>50</v>
          </cell>
          <cell r="I12">
            <v>80</v>
          </cell>
          <cell r="J12">
            <v>80</v>
          </cell>
          <cell r="K12">
            <v>76</v>
          </cell>
          <cell r="L12">
            <v>68</v>
          </cell>
          <cell r="M12">
            <v>61</v>
          </cell>
        </row>
        <row r="13">
          <cell r="D13">
            <v>110500001</v>
          </cell>
          <cell r="E13" t="str">
            <v>救护车</v>
          </cell>
          <cell r="F13" t="str">
            <v>20</v>
          </cell>
          <cell r="G13" t="str">
            <v>20</v>
          </cell>
          <cell r="H13" t="str">
            <v>20</v>
          </cell>
          <cell r="I13">
            <v>30</v>
          </cell>
          <cell r="J13">
            <v>30</v>
          </cell>
          <cell r="K13">
            <v>29</v>
          </cell>
          <cell r="L13">
            <v>26</v>
          </cell>
          <cell r="M13">
            <v>25</v>
          </cell>
        </row>
        <row r="14">
          <cell r="D14">
            <v>110900101</v>
          </cell>
          <cell r="E14" t="str">
            <v>单人间</v>
          </cell>
          <cell r="F14">
            <v>60</v>
          </cell>
          <cell r="G14">
            <v>50</v>
          </cell>
          <cell r="H14">
            <v>40</v>
          </cell>
          <cell r="I14">
            <v>95</v>
          </cell>
          <cell r="J14">
            <v>95</v>
          </cell>
          <cell r="K14">
            <v>83</v>
          </cell>
          <cell r="L14">
            <v>75</v>
          </cell>
          <cell r="M14">
            <v>66</v>
          </cell>
        </row>
        <row r="15">
          <cell r="D15">
            <v>110900102</v>
          </cell>
          <cell r="E15" t="str">
            <v>双人间</v>
          </cell>
          <cell r="F15">
            <v>42</v>
          </cell>
          <cell r="G15">
            <v>36</v>
          </cell>
          <cell r="H15">
            <v>30</v>
          </cell>
          <cell r="I15">
            <v>45</v>
          </cell>
          <cell r="J15">
            <v>45</v>
          </cell>
          <cell r="K15">
            <v>43</v>
          </cell>
          <cell r="L15">
            <v>39</v>
          </cell>
          <cell r="M15">
            <v>34</v>
          </cell>
        </row>
        <row r="16">
          <cell r="D16">
            <v>110900103</v>
          </cell>
          <cell r="E16" t="str">
            <v>三人间</v>
          </cell>
          <cell r="F16">
            <v>32</v>
          </cell>
          <cell r="G16">
            <v>26</v>
          </cell>
          <cell r="H16">
            <v>23</v>
          </cell>
          <cell r="I16">
            <v>30</v>
          </cell>
          <cell r="J16">
            <v>30</v>
          </cell>
          <cell r="K16">
            <v>30</v>
          </cell>
          <cell r="L16">
            <v>27</v>
          </cell>
          <cell r="M16">
            <v>24</v>
          </cell>
        </row>
        <row r="17">
          <cell r="D17">
            <v>110900104</v>
          </cell>
          <cell r="E17" t="str">
            <v>四人及以上</v>
          </cell>
          <cell r="F17">
            <v>12</v>
          </cell>
          <cell r="G17">
            <v>12</v>
          </cell>
          <cell r="H17">
            <v>12</v>
          </cell>
          <cell r="I17">
            <v>23</v>
          </cell>
          <cell r="J17">
            <v>23</v>
          </cell>
          <cell r="K17">
            <v>18</v>
          </cell>
          <cell r="L17">
            <v>16</v>
          </cell>
          <cell r="M17">
            <v>14</v>
          </cell>
        </row>
        <row r="18">
          <cell r="D18">
            <v>111200001</v>
          </cell>
          <cell r="E18" t="str">
            <v>院内会诊</v>
          </cell>
          <cell r="F18" t="str">
            <v>32</v>
          </cell>
          <cell r="G18" t="str">
            <v>32</v>
          </cell>
          <cell r="H18">
            <v>20</v>
          </cell>
          <cell r="I18">
            <v>48</v>
          </cell>
          <cell r="J18">
            <v>48</v>
          </cell>
          <cell r="K18">
            <v>46</v>
          </cell>
          <cell r="L18">
            <v>41</v>
          </cell>
          <cell r="M18">
            <v>37</v>
          </cell>
        </row>
        <row r="19">
          <cell r="D19">
            <v>120100002</v>
          </cell>
          <cell r="E19" t="str">
            <v>特级护理</v>
          </cell>
          <cell r="F19" t="str">
            <v>6</v>
          </cell>
          <cell r="G19" t="str">
            <v>6</v>
          </cell>
          <cell r="H19" t="str">
            <v>6</v>
          </cell>
          <cell r="I19">
            <v>10</v>
          </cell>
          <cell r="J19">
            <v>10</v>
          </cell>
          <cell r="K19">
            <v>9</v>
          </cell>
          <cell r="L19">
            <v>8</v>
          </cell>
          <cell r="M19">
            <v>7</v>
          </cell>
        </row>
        <row r="20">
          <cell r="D20">
            <v>120100003</v>
          </cell>
          <cell r="E20" t="str">
            <v>Ⅰ级护理</v>
          </cell>
          <cell r="F20">
            <v>25</v>
          </cell>
          <cell r="G20">
            <v>25</v>
          </cell>
          <cell r="H20">
            <v>15</v>
          </cell>
          <cell r="I20">
            <v>35</v>
          </cell>
          <cell r="J20">
            <v>35</v>
          </cell>
          <cell r="K20">
            <v>34</v>
          </cell>
          <cell r="L20">
            <v>31</v>
          </cell>
          <cell r="M20">
            <v>21</v>
          </cell>
        </row>
        <row r="21">
          <cell r="D21">
            <v>120100004</v>
          </cell>
          <cell r="E21" t="str">
            <v>Ⅱ级护理</v>
          </cell>
          <cell r="F21">
            <v>18</v>
          </cell>
          <cell r="G21" t="str">
            <v>18</v>
          </cell>
          <cell r="H21">
            <v>10</v>
          </cell>
          <cell r="I21">
            <v>25</v>
          </cell>
          <cell r="J21">
            <v>25</v>
          </cell>
          <cell r="K21">
            <v>24</v>
          </cell>
          <cell r="L21">
            <v>22</v>
          </cell>
          <cell r="M21">
            <v>16</v>
          </cell>
        </row>
        <row r="22">
          <cell r="D22">
            <v>120100005</v>
          </cell>
          <cell r="E22" t="str">
            <v>Ⅲ级护理</v>
          </cell>
          <cell r="F22">
            <v>10</v>
          </cell>
          <cell r="G22" t="str">
            <v>10</v>
          </cell>
          <cell r="H22">
            <v>8</v>
          </cell>
          <cell r="I22">
            <v>15</v>
          </cell>
          <cell r="J22">
            <v>15</v>
          </cell>
          <cell r="K22">
            <v>14</v>
          </cell>
          <cell r="L22">
            <v>13</v>
          </cell>
          <cell r="M22">
            <v>10</v>
          </cell>
        </row>
        <row r="23">
          <cell r="D23">
            <v>120100007</v>
          </cell>
          <cell r="E23" t="str">
            <v>新生儿护理</v>
          </cell>
          <cell r="F23" t="str">
            <v>20</v>
          </cell>
          <cell r="G23" t="str">
            <v>20</v>
          </cell>
          <cell r="H23">
            <v>18</v>
          </cell>
          <cell r="I23">
            <v>25</v>
          </cell>
          <cell r="J23">
            <v>25</v>
          </cell>
          <cell r="K23">
            <v>24</v>
          </cell>
          <cell r="L23">
            <v>22</v>
          </cell>
          <cell r="M23">
            <v>20</v>
          </cell>
        </row>
        <row r="24">
          <cell r="D24">
            <v>120100010</v>
          </cell>
          <cell r="E24" t="str">
            <v>气管切开护理</v>
          </cell>
          <cell r="F24">
            <v>37</v>
          </cell>
          <cell r="G24">
            <v>37</v>
          </cell>
          <cell r="H24">
            <v>34</v>
          </cell>
          <cell r="I24">
            <v>60</v>
          </cell>
          <cell r="J24">
            <v>60</v>
          </cell>
          <cell r="K24">
            <v>57</v>
          </cell>
          <cell r="L24">
            <v>51</v>
          </cell>
          <cell r="M24">
            <v>46</v>
          </cell>
        </row>
        <row r="25">
          <cell r="D25">
            <v>120100012</v>
          </cell>
          <cell r="E25" t="str">
            <v>造瘘护理</v>
          </cell>
          <cell r="F25">
            <v>14</v>
          </cell>
          <cell r="G25">
            <v>14</v>
          </cell>
          <cell r="H25">
            <v>13</v>
          </cell>
          <cell r="I25">
            <v>20</v>
          </cell>
          <cell r="J25">
            <v>20</v>
          </cell>
          <cell r="K25">
            <v>18</v>
          </cell>
          <cell r="L25">
            <v>16</v>
          </cell>
          <cell r="M25">
            <v>14</v>
          </cell>
        </row>
        <row r="26">
          <cell r="D26">
            <v>120200001</v>
          </cell>
          <cell r="E26" t="str">
            <v>抢救费</v>
          </cell>
          <cell r="F26">
            <v>170</v>
          </cell>
          <cell r="G26">
            <v>160</v>
          </cell>
          <cell r="H26">
            <v>140</v>
          </cell>
          <cell r="I26">
            <v>270</v>
          </cell>
          <cell r="J26">
            <v>270</v>
          </cell>
          <cell r="K26">
            <v>257</v>
          </cell>
          <cell r="L26">
            <v>231</v>
          </cell>
          <cell r="M26">
            <v>208</v>
          </cell>
        </row>
        <row r="27">
          <cell r="D27">
            <v>120400006</v>
          </cell>
          <cell r="E27" t="str">
            <v>静脉输液</v>
          </cell>
          <cell r="F27" t="str">
            <v>12</v>
          </cell>
          <cell r="G27" t="str">
            <v>12</v>
          </cell>
          <cell r="H27">
            <v>11</v>
          </cell>
          <cell r="I27">
            <v>14</v>
          </cell>
          <cell r="J27">
            <v>14</v>
          </cell>
          <cell r="K27">
            <v>13.5</v>
          </cell>
          <cell r="L27">
            <v>12</v>
          </cell>
          <cell r="M27">
            <v>11</v>
          </cell>
        </row>
        <row r="28">
          <cell r="D28">
            <v>120400011</v>
          </cell>
          <cell r="E28" t="str">
            <v>中心静脉穿刺置管术</v>
          </cell>
          <cell r="F28">
            <v>70</v>
          </cell>
          <cell r="G28">
            <v>69</v>
          </cell>
          <cell r="H28">
            <v>61</v>
          </cell>
          <cell r="I28">
            <v>90</v>
          </cell>
          <cell r="J28">
            <v>90</v>
          </cell>
          <cell r="K28">
            <v>81</v>
          </cell>
          <cell r="L28">
            <v>73</v>
          </cell>
          <cell r="M28">
            <v>66</v>
          </cell>
        </row>
        <row r="29">
          <cell r="D29">
            <v>1204000111</v>
          </cell>
          <cell r="E29" t="str">
            <v>中心静脉穿刺置管术+测压</v>
          </cell>
          <cell r="F29">
            <v>80</v>
          </cell>
          <cell r="G29">
            <v>80</v>
          </cell>
          <cell r="H29">
            <v>72</v>
          </cell>
          <cell r="I29">
            <v>100</v>
          </cell>
          <cell r="J29">
            <v>100</v>
          </cell>
          <cell r="K29">
            <v>90</v>
          </cell>
          <cell r="L29">
            <v>81</v>
          </cell>
          <cell r="M29">
            <v>73</v>
          </cell>
        </row>
        <row r="30">
          <cell r="D30">
            <v>120500001</v>
          </cell>
          <cell r="E30" t="str">
            <v>大清创缝合</v>
          </cell>
          <cell r="F30">
            <v>53</v>
          </cell>
          <cell r="G30">
            <v>53</v>
          </cell>
          <cell r="H30">
            <v>45</v>
          </cell>
          <cell r="I30">
            <v>160</v>
          </cell>
          <cell r="J30">
            <v>160</v>
          </cell>
          <cell r="K30">
            <v>150</v>
          </cell>
          <cell r="L30">
            <v>135</v>
          </cell>
          <cell r="M30">
            <v>122</v>
          </cell>
        </row>
        <row r="31">
          <cell r="D31">
            <v>120500002</v>
          </cell>
          <cell r="E31" t="str">
            <v>中清创缝合</v>
          </cell>
          <cell r="F31">
            <v>45</v>
          </cell>
          <cell r="G31">
            <v>45</v>
          </cell>
          <cell r="H31">
            <v>40</v>
          </cell>
          <cell r="I31">
            <v>90</v>
          </cell>
          <cell r="J31">
            <v>90</v>
          </cell>
          <cell r="K31">
            <v>80</v>
          </cell>
          <cell r="L31">
            <v>72</v>
          </cell>
          <cell r="M31">
            <v>65</v>
          </cell>
        </row>
        <row r="32">
          <cell r="D32">
            <v>120500003</v>
          </cell>
          <cell r="E32" t="str">
            <v>小清创缝合</v>
          </cell>
          <cell r="F32">
            <v>27</v>
          </cell>
          <cell r="G32">
            <v>27</v>
          </cell>
          <cell r="H32">
            <v>24</v>
          </cell>
          <cell r="I32">
            <v>54</v>
          </cell>
          <cell r="J32">
            <v>54</v>
          </cell>
          <cell r="K32">
            <v>49</v>
          </cell>
          <cell r="L32">
            <v>44</v>
          </cell>
          <cell r="M32">
            <v>40</v>
          </cell>
        </row>
        <row r="33">
          <cell r="D33">
            <v>120600001</v>
          </cell>
          <cell r="E33" t="str">
            <v>大换药</v>
          </cell>
          <cell r="F33" t="str">
            <v>45</v>
          </cell>
          <cell r="G33" t="str">
            <v>45</v>
          </cell>
          <cell r="H33" t="str">
            <v>45</v>
          </cell>
          <cell r="I33">
            <v>50</v>
          </cell>
          <cell r="J33">
            <v>50</v>
          </cell>
          <cell r="K33">
            <v>48</v>
          </cell>
          <cell r="L33">
            <v>46</v>
          </cell>
          <cell r="M33">
            <v>45</v>
          </cell>
        </row>
        <row r="34">
          <cell r="D34">
            <v>120600002</v>
          </cell>
          <cell r="E34" t="str">
            <v>中换药</v>
          </cell>
          <cell r="F34" t="str">
            <v>25</v>
          </cell>
          <cell r="G34" t="str">
            <v>25</v>
          </cell>
          <cell r="H34" t="str">
            <v>25</v>
          </cell>
          <cell r="I34">
            <v>30</v>
          </cell>
          <cell r="J34">
            <v>30</v>
          </cell>
          <cell r="K34">
            <v>29</v>
          </cell>
          <cell r="L34">
            <v>28</v>
          </cell>
          <cell r="M34">
            <v>26</v>
          </cell>
        </row>
        <row r="35">
          <cell r="D35">
            <v>120600003</v>
          </cell>
          <cell r="E35" t="str">
            <v>小换药</v>
          </cell>
          <cell r="F35" t="str">
            <v>15</v>
          </cell>
          <cell r="G35" t="str">
            <v>15</v>
          </cell>
          <cell r="H35" t="str">
            <v>15</v>
          </cell>
          <cell r="I35">
            <v>20</v>
          </cell>
          <cell r="J35">
            <v>20</v>
          </cell>
          <cell r="K35">
            <v>19</v>
          </cell>
          <cell r="L35">
            <v>18</v>
          </cell>
          <cell r="M35">
            <v>16</v>
          </cell>
        </row>
        <row r="36">
          <cell r="D36">
            <v>120800001</v>
          </cell>
          <cell r="E36" t="str">
            <v>鼻胃管置管</v>
          </cell>
          <cell r="F36">
            <v>17</v>
          </cell>
          <cell r="G36">
            <v>17</v>
          </cell>
          <cell r="H36">
            <v>15</v>
          </cell>
          <cell r="I36">
            <v>27</v>
          </cell>
          <cell r="J36">
            <v>27</v>
          </cell>
          <cell r="K36">
            <v>24</v>
          </cell>
          <cell r="L36">
            <v>22</v>
          </cell>
          <cell r="M36">
            <v>20</v>
          </cell>
        </row>
        <row r="37">
          <cell r="D37">
            <v>1216000010</v>
          </cell>
          <cell r="E37" t="str">
            <v>留置导尿</v>
          </cell>
          <cell r="F37" t="str">
            <v>15</v>
          </cell>
          <cell r="G37" t="str">
            <v>15</v>
          </cell>
          <cell r="H37" t="str">
            <v>15</v>
          </cell>
          <cell r="I37">
            <v>20</v>
          </cell>
          <cell r="J37">
            <v>20</v>
          </cell>
          <cell r="K37">
            <v>19</v>
          </cell>
          <cell r="L37">
            <v>17</v>
          </cell>
          <cell r="M37">
            <v>15</v>
          </cell>
        </row>
        <row r="38">
          <cell r="D38">
            <v>250403041</v>
          </cell>
          <cell r="E38" t="str">
            <v>布氏杆菌凝集试验</v>
          </cell>
          <cell r="F38">
            <v>12</v>
          </cell>
          <cell r="G38">
            <v>10.2</v>
          </cell>
          <cell r="H38">
            <v>7.8</v>
          </cell>
          <cell r="I38">
            <v>23</v>
          </cell>
          <cell r="J38">
            <v>23</v>
          </cell>
          <cell r="K38">
            <v>20</v>
          </cell>
          <cell r="L38">
            <v>18</v>
          </cell>
          <cell r="M38">
            <v>16</v>
          </cell>
        </row>
        <row r="39">
          <cell r="D39">
            <v>270300001</v>
          </cell>
          <cell r="E39" t="str">
            <v>穿刺组织活检检查与诊断</v>
          </cell>
          <cell r="F39">
            <v>122</v>
          </cell>
          <cell r="G39">
            <v>110</v>
          </cell>
          <cell r="H39">
            <v>88.2</v>
          </cell>
          <cell r="I39">
            <v>159.5</v>
          </cell>
          <cell r="J39">
            <v>151.5</v>
          </cell>
          <cell r="K39">
            <v>152</v>
          </cell>
          <cell r="L39">
            <v>137</v>
          </cell>
          <cell r="M39">
            <v>123</v>
          </cell>
        </row>
        <row r="40">
          <cell r="D40">
            <v>270300002</v>
          </cell>
          <cell r="E40" t="str">
            <v>内镜组织活检检查与诊断</v>
          </cell>
          <cell r="F40">
            <v>120</v>
          </cell>
          <cell r="G40">
            <v>108</v>
          </cell>
          <cell r="H40">
            <v>86.4</v>
          </cell>
          <cell r="I40">
            <v>159.5</v>
          </cell>
          <cell r="J40">
            <v>151.5</v>
          </cell>
          <cell r="K40">
            <v>152</v>
          </cell>
          <cell r="L40">
            <v>137</v>
          </cell>
          <cell r="M40">
            <v>123</v>
          </cell>
        </row>
        <row r="41">
          <cell r="D41">
            <v>270300003</v>
          </cell>
          <cell r="E41" t="str">
            <v>局部切除活检检查与诊断</v>
          </cell>
          <cell r="F41">
            <v>115</v>
          </cell>
          <cell r="G41">
            <v>103</v>
          </cell>
          <cell r="H41">
            <v>81.9</v>
          </cell>
          <cell r="I41">
            <v>159.5</v>
          </cell>
          <cell r="J41">
            <v>151.5</v>
          </cell>
          <cell r="K41">
            <v>152</v>
          </cell>
          <cell r="L41">
            <v>137</v>
          </cell>
          <cell r="M41">
            <v>123</v>
          </cell>
        </row>
        <row r="42">
          <cell r="D42">
            <v>270300004</v>
          </cell>
          <cell r="E42" t="str">
            <v>骨髓组织活检检查与诊断</v>
          </cell>
          <cell r="F42">
            <v>115</v>
          </cell>
          <cell r="G42">
            <v>103</v>
          </cell>
          <cell r="H42">
            <v>81.9</v>
          </cell>
          <cell r="I42">
            <v>159.5</v>
          </cell>
          <cell r="J42">
            <v>151.5</v>
          </cell>
          <cell r="K42">
            <v>152</v>
          </cell>
          <cell r="L42">
            <v>137</v>
          </cell>
          <cell r="M42">
            <v>123</v>
          </cell>
        </row>
        <row r="43">
          <cell r="D43">
            <v>270500002</v>
          </cell>
          <cell r="E43" t="str">
            <v>免疫组织化学染色诊断</v>
          </cell>
          <cell r="F43">
            <v>112</v>
          </cell>
          <cell r="G43">
            <v>100</v>
          </cell>
          <cell r="H43">
            <v>79.2</v>
          </cell>
          <cell r="I43">
            <v>150</v>
          </cell>
          <cell r="J43">
            <v>140</v>
          </cell>
          <cell r="K43">
            <v>143</v>
          </cell>
          <cell r="L43">
            <v>129</v>
          </cell>
          <cell r="M43">
            <v>116</v>
          </cell>
        </row>
        <row r="44">
          <cell r="D44">
            <v>310511001</v>
          </cell>
          <cell r="E44" t="str">
            <v>简单充填术</v>
          </cell>
          <cell r="F44">
            <v>32.4</v>
          </cell>
          <cell r="G44">
            <v>32.4</v>
          </cell>
          <cell r="H44">
            <v>27.4</v>
          </cell>
          <cell r="I44">
            <v>55</v>
          </cell>
          <cell r="J44">
            <v>55</v>
          </cell>
          <cell r="K44">
            <v>50</v>
          </cell>
          <cell r="L44">
            <v>45</v>
          </cell>
          <cell r="M44">
            <v>41</v>
          </cell>
        </row>
        <row r="45">
          <cell r="D45">
            <v>310511002</v>
          </cell>
          <cell r="E45" t="str">
            <v>复杂充填术</v>
          </cell>
          <cell r="F45">
            <v>49.2</v>
          </cell>
          <cell r="G45">
            <v>49.2</v>
          </cell>
          <cell r="H45">
            <v>49.2</v>
          </cell>
          <cell r="I45">
            <v>81</v>
          </cell>
          <cell r="J45">
            <v>81</v>
          </cell>
          <cell r="K45">
            <v>73</v>
          </cell>
          <cell r="L45">
            <v>66</v>
          </cell>
          <cell r="M45">
            <v>59</v>
          </cell>
        </row>
        <row r="46">
          <cell r="D46">
            <v>310513002</v>
          </cell>
          <cell r="E46" t="str">
            <v>龈下刮治</v>
          </cell>
          <cell r="F46">
            <v>3.6</v>
          </cell>
          <cell r="G46">
            <v>3.6</v>
          </cell>
          <cell r="H46">
            <v>3.6</v>
          </cell>
          <cell r="I46">
            <v>10</v>
          </cell>
          <cell r="J46">
            <v>10</v>
          </cell>
          <cell r="K46">
            <v>9</v>
          </cell>
          <cell r="L46">
            <v>8</v>
          </cell>
          <cell r="M46">
            <v>7</v>
          </cell>
        </row>
        <row r="47">
          <cell r="D47">
            <v>310513008</v>
          </cell>
          <cell r="E47" t="str">
            <v>根面平整术</v>
          </cell>
          <cell r="F47" t="str">
            <v>12</v>
          </cell>
          <cell r="G47" t="str">
            <v>12</v>
          </cell>
          <cell r="H47">
            <v>10</v>
          </cell>
          <cell r="I47">
            <v>18</v>
          </cell>
          <cell r="J47">
            <v>18</v>
          </cell>
          <cell r="K47">
            <v>16</v>
          </cell>
          <cell r="L47">
            <v>14</v>
          </cell>
          <cell r="M47">
            <v>13</v>
          </cell>
        </row>
        <row r="48">
          <cell r="D48">
            <v>310607001</v>
          </cell>
          <cell r="E48" t="str">
            <v>高压氧舱治疗</v>
          </cell>
          <cell r="F48">
            <v>77.5</v>
          </cell>
          <cell r="G48">
            <v>67.1</v>
          </cell>
          <cell r="H48">
            <v>59.1</v>
          </cell>
          <cell r="I48">
            <v>110</v>
          </cell>
          <cell r="J48">
            <v>110</v>
          </cell>
          <cell r="K48">
            <v>99</v>
          </cell>
          <cell r="L48">
            <v>89</v>
          </cell>
          <cell r="M48">
            <v>80</v>
          </cell>
        </row>
        <row r="49">
          <cell r="D49">
            <v>310607002</v>
          </cell>
          <cell r="E49" t="str">
            <v>单人舱治疗</v>
          </cell>
          <cell r="F49">
            <v>77.5</v>
          </cell>
          <cell r="G49">
            <v>67.1</v>
          </cell>
          <cell r="H49">
            <v>59.1</v>
          </cell>
          <cell r="I49">
            <v>110</v>
          </cell>
          <cell r="J49">
            <v>110</v>
          </cell>
          <cell r="K49">
            <v>99</v>
          </cell>
          <cell r="L49">
            <v>89</v>
          </cell>
          <cell r="M49">
            <v>80</v>
          </cell>
        </row>
        <row r="50">
          <cell r="D50">
            <v>310607003</v>
          </cell>
          <cell r="E50" t="str">
            <v>婴儿氧舱</v>
          </cell>
          <cell r="F50">
            <v>77.5</v>
          </cell>
          <cell r="G50">
            <v>67.1</v>
          </cell>
          <cell r="H50">
            <v>59.1</v>
          </cell>
          <cell r="I50">
            <v>110</v>
          </cell>
          <cell r="J50">
            <v>110</v>
          </cell>
          <cell r="K50">
            <v>99</v>
          </cell>
          <cell r="L50">
            <v>89</v>
          </cell>
          <cell r="M50">
            <v>80</v>
          </cell>
        </row>
        <row r="51">
          <cell r="D51">
            <v>310607004</v>
          </cell>
          <cell r="E51" t="str">
            <v>急救单独开舱治疗</v>
          </cell>
          <cell r="F51">
            <v>150</v>
          </cell>
          <cell r="G51">
            <v>132.6</v>
          </cell>
          <cell r="H51">
            <v>112.6</v>
          </cell>
          <cell r="I51">
            <v>220</v>
          </cell>
          <cell r="J51">
            <v>220</v>
          </cell>
          <cell r="K51">
            <v>198</v>
          </cell>
          <cell r="L51">
            <v>178</v>
          </cell>
          <cell r="M51">
            <v>160</v>
          </cell>
        </row>
        <row r="52">
          <cell r="D52">
            <v>311201053</v>
          </cell>
          <cell r="E52" t="str">
            <v>人工流产术</v>
          </cell>
          <cell r="F52">
            <v>111</v>
          </cell>
          <cell r="G52">
            <v>94.2</v>
          </cell>
          <cell r="H52">
            <v>85.2</v>
          </cell>
          <cell r="I52">
            <v>180</v>
          </cell>
          <cell r="J52">
            <v>180</v>
          </cell>
          <cell r="K52">
            <v>162</v>
          </cell>
          <cell r="L52">
            <v>146</v>
          </cell>
          <cell r="M52">
            <v>131</v>
          </cell>
        </row>
        <row r="53">
          <cell r="D53">
            <v>311400045</v>
          </cell>
          <cell r="E53" t="str">
            <v>烧伤抢救(大)</v>
          </cell>
          <cell r="F53">
            <v>408</v>
          </cell>
          <cell r="G53">
            <v>408</v>
          </cell>
          <cell r="H53">
            <v>408</v>
          </cell>
          <cell r="I53">
            <v>780</v>
          </cell>
          <cell r="J53">
            <v>780</v>
          </cell>
          <cell r="K53">
            <v>702</v>
          </cell>
          <cell r="L53">
            <v>632</v>
          </cell>
          <cell r="M53">
            <v>569</v>
          </cell>
        </row>
        <row r="54">
          <cell r="D54">
            <v>311400046</v>
          </cell>
          <cell r="E54" t="str">
            <v>烧伤抢救(中)</v>
          </cell>
          <cell r="F54">
            <v>306</v>
          </cell>
          <cell r="G54">
            <v>306</v>
          </cell>
          <cell r="H54">
            <v>306</v>
          </cell>
          <cell r="I54">
            <v>507</v>
          </cell>
          <cell r="J54">
            <v>507</v>
          </cell>
          <cell r="K54">
            <v>456</v>
          </cell>
          <cell r="L54">
            <v>410</v>
          </cell>
          <cell r="M54">
            <v>369</v>
          </cell>
        </row>
        <row r="55">
          <cell r="D55">
            <v>311400047</v>
          </cell>
          <cell r="E55" t="str">
            <v>烧伤抢救(小)</v>
          </cell>
          <cell r="F55">
            <v>204</v>
          </cell>
          <cell r="G55">
            <v>204</v>
          </cell>
          <cell r="H55">
            <v>204</v>
          </cell>
          <cell r="I55">
            <v>338</v>
          </cell>
          <cell r="J55">
            <v>338</v>
          </cell>
          <cell r="K55">
            <v>304</v>
          </cell>
          <cell r="L55">
            <v>274</v>
          </cell>
          <cell r="M55">
            <v>247</v>
          </cell>
        </row>
        <row r="56">
          <cell r="D56">
            <v>311400061</v>
          </cell>
          <cell r="E56" t="str">
            <v>烧伤换药</v>
          </cell>
          <cell r="F56">
            <v>28.5</v>
          </cell>
          <cell r="G56">
            <v>23.9</v>
          </cell>
          <cell r="H56">
            <v>23.9</v>
          </cell>
          <cell r="I56">
            <v>40</v>
          </cell>
          <cell r="J56">
            <v>40</v>
          </cell>
          <cell r="K56">
            <v>36</v>
          </cell>
          <cell r="L56">
            <v>32</v>
          </cell>
          <cell r="M56">
            <v>29</v>
          </cell>
        </row>
        <row r="57">
          <cell r="D57">
            <v>311503008</v>
          </cell>
          <cell r="E57" t="str">
            <v>行为观察和治疗</v>
          </cell>
          <cell r="F57">
            <v>20.4</v>
          </cell>
          <cell r="G57">
            <v>20.4</v>
          </cell>
          <cell r="H57">
            <v>20.4</v>
          </cell>
          <cell r="I57">
            <v>34</v>
          </cell>
          <cell r="J57">
            <v>34</v>
          </cell>
          <cell r="K57">
            <v>31</v>
          </cell>
          <cell r="L57">
            <v>28</v>
          </cell>
          <cell r="M57">
            <v>25</v>
          </cell>
        </row>
        <row r="58">
          <cell r="D58">
            <v>311503009</v>
          </cell>
          <cell r="E58" t="str">
            <v>冲动行为干预治疗</v>
          </cell>
          <cell r="F58">
            <v>31.2</v>
          </cell>
          <cell r="G58">
            <v>27.1</v>
          </cell>
          <cell r="H58">
            <v>27.1</v>
          </cell>
          <cell r="I58">
            <v>44</v>
          </cell>
          <cell r="J58">
            <v>44</v>
          </cell>
          <cell r="K58">
            <v>40</v>
          </cell>
          <cell r="L58">
            <v>36</v>
          </cell>
          <cell r="M58">
            <v>32</v>
          </cell>
        </row>
        <row r="59">
          <cell r="D59">
            <v>311503014</v>
          </cell>
          <cell r="E59" t="str">
            <v>感觉统合治疗</v>
          </cell>
          <cell r="F59">
            <v>35</v>
          </cell>
          <cell r="G59">
            <v>31.2</v>
          </cell>
          <cell r="H59">
            <v>31.2</v>
          </cell>
          <cell r="I59">
            <v>78</v>
          </cell>
          <cell r="J59">
            <v>78</v>
          </cell>
          <cell r="K59">
            <v>66</v>
          </cell>
          <cell r="L59">
            <v>56</v>
          </cell>
          <cell r="M59">
            <v>48</v>
          </cell>
        </row>
        <row r="60">
          <cell r="D60">
            <v>311503022</v>
          </cell>
          <cell r="E60" t="str">
            <v>心理咨询</v>
          </cell>
          <cell r="F60">
            <v>41</v>
          </cell>
          <cell r="G60">
            <v>41</v>
          </cell>
          <cell r="H60">
            <v>41</v>
          </cell>
          <cell r="I60">
            <v>90</v>
          </cell>
          <cell r="J60">
            <v>90</v>
          </cell>
          <cell r="K60">
            <v>81</v>
          </cell>
          <cell r="L60">
            <v>73</v>
          </cell>
          <cell r="M60">
            <v>66</v>
          </cell>
        </row>
        <row r="61">
          <cell r="D61">
            <v>311503023</v>
          </cell>
          <cell r="E61" t="str">
            <v>心理治疗</v>
          </cell>
          <cell r="F61">
            <v>73</v>
          </cell>
          <cell r="G61">
            <v>63.5</v>
          </cell>
          <cell r="H61">
            <v>63.5</v>
          </cell>
          <cell r="I61">
            <v>160</v>
          </cell>
          <cell r="J61">
            <v>160</v>
          </cell>
          <cell r="K61">
            <v>144</v>
          </cell>
          <cell r="L61">
            <v>130</v>
          </cell>
          <cell r="M61">
            <v>117</v>
          </cell>
        </row>
        <row r="62">
          <cell r="D62">
            <v>311503031</v>
          </cell>
          <cell r="E62" t="str">
            <v>儿童行为干预</v>
          </cell>
          <cell r="F62">
            <v>36</v>
          </cell>
          <cell r="G62">
            <v>31.3</v>
          </cell>
          <cell r="H62">
            <v>31.3</v>
          </cell>
          <cell r="I62">
            <v>60</v>
          </cell>
          <cell r="J62">
            <v>60</v>
          </cell>
          <cell r="K62">
            <v>54</v>
          </cell>
          <cell r="L62">
            <v>49</v>
          </cell>
          <cell r="M62">
            <v>44</v>
          </cell>
        </row>
        <row r="63">
          <cell r="D63">
            <v>320400003</v>
          </cell>
          <cell r="E63" t="str">
            <v>先心病介入治疗</v>
          </cell>
          <cell r="F63">
            <v>3326</v>
          </cell>
          <cell r="G63">
            <v>3080.9</v>
          </cell>
          <cell r="H63">
            <v>2625.8</v>
          </cell>
          <cell r="I63">
            <v>4551</v>
          </cell>
          <cell r="J63">
            <v>4096</v>
          </cell>
          <cell r="K63">
            <v>4323</v>
          </cell>
          <cell r="L63">
            <v>3891</v>
          </cell>
          <cell r="M63">
            <v>3502</v>
          </cell>
        </row>
        <row r="64">
          <cell r="D64">
            <v>320500002</v>
          </cell>
          <cell r="E64" t="str">
            <v>经皮冠状动脉腔内成形术(PTCA)</v>
          </cell>
          <cell r="F64">
            <v>3326</v>
          </cell>
          <cell r="G64">
            <v>3080.9</v>
          </cell>
          <cell r="H64">
            <v>2625.8</v>
          </cell>
          <cell r="I64">
            <v>4551</v>
          </cell>
          <cell r="J64">
            <v>4096</v>
          </cell>
          <cell r="K64">
            <v>4323</v>
          </cell>
          <cell r="L64">
            <v>3891</v>
          </cell>
          <cell r="M64">
            <v>3502</v>
          </cell>
        </row>
        <row r="65">
          <cell r="D65">
            <v>320500003</v>
          </cell>
          <cell r="E65" t="str">
            <v>经皮冠状动脉内支架置入术(sTENT)</v>
          </cell>
          <cell r="F65">
            <v>4507.8</v>
          </cell>
          <cell r="G65">
            <v>4175.6</v>
          </cell>
          <cell r="H65">
            <v>3558.8</v>
          </cell>
          <cell r="I65">
            <v>6169</v>
          </cell>
          <cell r="J65">
            <v>5552</v>
          </cell>
          <cell r="K65">
            <v>5861</v>
          </cell>
          <cell r="L65">
            <v>5275</v>
          </cell>
          <cell r="M65">
            <v>4748</v>
          </cell>
        </row>
        <row r="66">
          <cell r="D66">
            <v>330201024</v>
          </cell>
          <cell r="E66" t="str">
            <v>幕上深部病变切除术</v>
          </cell>
          <cell r="F66">
            <v>4630.3</v>
          </cell>
          <cell r="G66">
            <v>4289.1</v>
          </cell>
          <cell r="H66">
            <v>3655.5</v>
          </cell>
          <cell r="I66">
            <v>7311</v>
          </cell>
          <cell r="J66">
            <v>6215</v>
          </cell>
          <cell r="K66">
            <v>6945</v>
          </cell>
          <cell r="L66">
            <v>6251</v>
          </cell>
          <cell r="M66">
            <v>5626</v>
          </cell>
        </row>
        <row r="67">
          <cell r="D67">
            <v>330201027</v>
          </cell>
          <cell r="E67" t="str">
            <v>桥小脑角肿瘤切除术</v>
          </cell>
          <cell r="F67">
            <v>4699.7</v>
          </cell>
          <cell r="G67">
            <v>4353.4</v>
          </cell>
          <cell r="H67">
            <v>3710.3</v>
          </cell>
          <cell r="I67">
            <v>7421</v>
          </cell>
          <cell r="J67">
            <v>6308</v>
          </cell>
          <cell r="K67">
            <v>7050</v>
          </cell>
          <cell r="L67">
            <v>6345</v>
          </cell>
          <cell r="M67">
            <v>5711</v>
          </cell>
        </row>
        <row r="68">
          <cell r="D68">
            <v>330201041</v>
          </cell>
          <cell r="E68" t="str">
            <v>颅底肿瘤切除术</v>
          </cell>
          <cell r="F68">
            <v>5016</v>
          </cell>
          <cell r="G68">
            <v>4646.4</v>
          </cell>
          <cell r="H68">
            <v>3960</v>
          </cell>
          <cell r="I68">
            <v>7920</v>
          </cell>
          <cell r="J68">
            <v>6732</v>
          </cell>
          <cell r="K68">
            <v>7524</v>
          </cell>
          <cell r="L68">
            <v>6772</v>
          </cell>
          <cell r="M68">
            <v>6095</v>
          </cell>
        </row>
        <row r="69">
          <cell r="D69">
            <v>330402007</v>
          </cell>
          <cell r="E69" t="str">
            <v>鼻腔泪囊吻合术</v>
          </cell>
          <cell r="F69">
            <v>1026</v>
          </cell>
          <cell r="G69">
            <v>950.4</v>
          </cell>
          <cell r="H69">
            <v>810</v>
          </cell>
          <cell r="I69">
            <v>1404</v>
          </cell>
          <cell r="J69">
            <v>1326</v>
          </cell>
          <cell r="K69">
            <v>1334</v>
          </cell>
          <cell r="L69">
            <v>1201</v>
          </cell>
          <cell r="M69">
            <v>1081</v>
          </cell>
        </row>
        <row r="70">
          <cell r="D70">
            <v>3304020070</v>
          </cell>
          <cell r="E70" t="str">
            <v>经鼻内镜鼻腔泪囊吻合术</v>
          </cell>
          <cell r="F70">
            <v>1140</v>
          </cell>
          <cell r="G70">
            <v>1056</v>
          </cell>
          <cell r="H70">
            <v>900</v>
          </cell>
          <cell r="I70">
            <v>1524</v>
          </cell>
          <cell r="J70">
            <v>1446</v>
          </cell>
          <cell r="K70">
            <v>1448</v>
          </cell>
          <cell r="L70">
            <v>1303</v>
          </cell>
          <cell r="M70">
            <v>1173</v>
          </cell>
        </row>
        <row r="71">
          <cell r="D71">
            <v>330402009</v>
          </cell>
          <cell r="E71" t="str">
            <v>泪道成形术</v>
          </cell>
          <cell r="F71">
            <v>642.2</v>
          </cell>
          <cell r="G71">
            <v>594.9</v>
          </cell>
          <cell r="H71">
            <v>507</v>
          </cell>
          <cell r="I71">
            <v>879</v>
          </cell>
          <cell r="J71">
            <v>835</v>
          </cell>
          <cell r="K71">
            <v>835</v>
          </cell>
          <cell r="L71">
            <v>752</v>
          </cell>
          <cell r="M71">
            <v>677</v>
          </cell>
        </row>
        <row r="72">
          <cell r="D72">
            <v>330404010</v>
          </cell>
          <cell r="E72" t="str">
            <v>角膜移植术</v>
          </cell>
          <cell r="F72">
            <v>1464.9</v>
          </cell>
          <cell r="G72">
            <v>1357</v>
          </cell>
          <cell r="H72">
            <v>1156.5</v>
          </cell>
          <cell r="I72">
            <v>3084</v>
          </cell>
          <cell r="J72">
            <v>2622</v>
          </cell>
          <cell r="K72">
            <v>2930</v>
          </cell>
          <cell r="L72">
            <v>2637</v>
          </cell>
          <cell r="M72">
            <v>2373</v>
          </cell>
        </row>
        <row r="73">
          <cell r="D73">
            <v>330405016</v>
          </cell>
          <cell r="E73" t="str">
            <v>小梁切开联合小梁切除术</v>
          </cell>
          <cell r="F73">
            <v>1166.6</v>
          </cell>
          <cell r="G73">
            <v>1080.6</v>
          </cell>
          <cell r="H73">
            <v>921</v>
          </cell>
          <cell r="I73">
            <v>1842</v>
          </cell>
          <cell r="J73">
            <v>1658</v>
          </cell>
          <cell r="K73">
            <v>1750</v>
          </cell>
          <cell r="L73">
            <v>1575</v>
          </cell>
          <cell r="M73">
            <v>1418</v>
          </cell>
        </row>
        <row r="74">
          <cell r="D74">
            <v>330405023</v>
          </cell>
          <cell r="E74" t="str">
            <v>舒莱姆氏管（Schlemm管）成形术</v>
          </cell>
          <cell r="F74">
            <v>1692</v>
          </cell>
          <cell r="G74">
            <v>1523</v>
          </cell>
          <cell r="H74">
            <v>1371</v>
          </cell>
          <cell r="I74">
            <v>3384</v>
          </cell>
          <cell r="J74">
            <v>3046</v>
          </cell>
          <cell r="K74">
            <v>3215</v>
          </cell>
          <cell r="L74">
            <v>2894</v>
          </cell>
          <cell r="M74">
            <v>2605</v>
          </cell>
        </row>
        <row r="75">
          <cell r="D75">
            <v>330406005</v>
          </cell>
          <cell r="E75" t="str">
            <v>白内障超声乳化摘除术</v>
          </cell>
          <cell r="F75">
            <v>1564.7</v>
          </cell>
          <cell r="G75">
            <v>1449.4</v>
          </cell>
          <cell r="H75">
            <v>1235.3</v>
          </cell>
          <cell r="I75">
            <v>2141</v>
          </cell>
          <cell r="J75">
            <v>1820</v>
          </cell>
          <cell r="K75">
            <v>2034</v>
          </cell>
          <cell r="L75">
            <v>1831</v>
          </cell>
          <cell r="M75">
            <v>1648</v>
          </cell>
        </row>
        <row r="76">
          <cell r="D76">
            <v>330406006</v>
          </cell>
          <cell r="E76" t="str">
            <v>白内障囊外摘除+人工晶体植入术</v>
          </cell>
          <cell r="F76">
            <v>1548.5</v>
          </cell>
          <cell r="G76">
            <v>1434.4</v>
          </cell>
          <cell r="H76">
            <v>1222.5</v>
          </cell>
          <cell r="I76">
            <v>2119</v>
          </cell>
          <cell r="J76">
            <v>1802</v>
          </cell>
          <cell r="K76">
            <v>2013</v>
          </cell>
          <cell r="L76">
            <v>1812</v>
          </cell>
          <cell r="M76">
            <v>1631</v>
          </cell>
        </row>
        <row r="77">
          <cell r="D77">
            <v>330406009</v>
          </cell>
          <cell r="E77" t="str">
            <v>二期人工晶体植入术</v>
          </cell>
          <cell r="F77">
            <v>1102</v>
          </cell>
          <cell r="G77">
            <v>1020.8</v>
          </cell>
          <cell r="H77">
            <v>870</v>
          </cell>
          <cell r="I77">
            <v>1508</v>
          </cell>
          <cell r="J77">
            <v>1357</v>
          </cell>
          <cell r="K77">
            <v>1433</v>
          </cell>
          <cell r="L77">
            <v>1290</v>
          </cell>
          <cell r="M77">
            <v>1161</v>
          </cell>
        </row>
        <row r="78">
          <cell r="D78">
            <v>330406010</v>
          </cell>
          <cell r="E78" t="str">
            <v>白内障超声乳化摘除术+人工晶体植入术</v>
          </cell>
          <cell r="F78">
            <v>2247.7</v>
          </cell>
          <cell r="G78">
            <v>2082.1</v>
          </cell>
          <cell r="H78">
            <v>1774.5</v>
          </cell>
          <cell r="I78">
            <v>3076</v>
          </cell>
          <cell r="J78">
            <v>2614</v>
          </cell>
          <cell r="K78">
            <v>2922</v>
          </cell>
          <cell r="L78">
            <v>2630</v>
          </cell>
          <cell r="M78">
            <v>2367</v>
          </cell>
        </row>
        <row r="79">
          <cell r="D79">
            <v>330407014</v>
          </cell>
          <cell r="E79" t="str">
            <v>硅油取出术</v>
          </cell>
          <cell r="F79">
            <v>836</v>
          </cell>
          <cell r="G79">
            <v>774.4</v>
          </cell>
          <cell r="H79">
            <v>660</v>
          </cell>
          <cell r="I79">
            <v>1320</v>
          </cell>
          <cell r="J79">
            <v>1254</v>
          </cell>
          <cell r="K79">
            <v>1254</v>
          </cell>
          <cell r="L79">
            <v>1129</v>
          </cell>
          <cell r="M79">
            <v>1016</v>
          </cell>
        </row>
        <row r="80">
          <cell r="D80">
            <v>330408001</v>
          </cell>
          <cell r="E80" t="str">
            <v>共同性斜视矫正术</v>
          </cell>
          <cell r="F80">
            <v>725.8</v>
          </cell>
          <cell r="G80">
            <v>672.3</v>
          </cell>
          <cell r="H80">
            <v>573</v>
          </cell>
          <cell r="I80">
            <v>1375</v>
          </cell>
          <cell r="J80">
            <v>1307</v>
          </cell>
          <cell r="K80">
            <v>1306</v>
          </cell>
          <cell r="L80">
            <v>1175</v>
          </cell>
          <cell r="M80">
            <v>1058</v>
          </cell>
        </row>
        <row r="81">
          <cell r="D81">
            <v>330409014</v>
          </cell>
          <cell r="E81" t="str">
            <v>眶内肿物摘除术</v>
          </cell>
          <cell r="F81">
            <v>1038.4</v>
          </cell>
          <cell r="G81">
            <v>961.8</v>
          </cell>
          <cell r="H81">
            <v>819.8</v>
          </cell>
          <cell r="I81">
            <v>2300</v>
          </cell>
          <cell r="J81">
            <v>2136</v>
          </cell>
          <cell r="K81">
            <v>2185</v>
          </cell>
          <cell r="L81">
            <v>1967</v>
          </cell>
          <cell r="M81">
            <v>1770</v>
          </cell>
        </row>
        <row r="82">
          <cell r="D82">
            <v>330604001</v>
          </cell>
          <cell r="E82" t="str">
            <v>乳牙拔除术</v>
          </cell>
          <cell r="F82">
            <v>12.4</v>
          </cell>
          <cell r="G82">
            <v>11.4</v>
          </cell>
          <cell r="H82">
            <v>9.8</v>
          </cell>
          <cell r="I82">
            <v>20</v>
          </cell>
          <cell r="J82">
            <v>20</v>
          </cell>
          <cell r="K82">
            <v>18</v>
          </cell>
          <cell r="L82">
            <v>16</v>
          </cell>
          <cell r="M82">
            <v>14</v>
          </cell>
        </row>
        <row r="83">
          <cell r="D83">
            <v>330604002</v>
          </cell>
          <cell r="E83" t="str">
            <v>前牙拔除术</v>
          </cell>
          <cell r="F83">
            <v>23.8</v>
          </cell>
          <cell r="G83">
            <v>22</v>
          </cell>
          <cell r="H83">
            <v>18.8</v>
          </cell>
          <cell r="I83">
            <v>38</v>
          </cell>
          <cell r="J83">
            <v>38</v>
          </cell>
          <cell r="K83">
            <v>34</v>
          </cell>
          <cell r="L83">
            <v>31</v>
          </cell>
          <cell r="M83">
            <v>28</v>
          </cell>
        </row>
        <row r="84">
          <cell r="D84">
            <v>330604003</v>
          </cell>
          <cell r="E84" t="str">
            <v>前磨牙拔除术</v>
          </cell>
          <cell r="F84">
            <v>30.4</v>
          </cell>
          <cell r="G84">
            <v>28.2</v>
          </cell>
          <cell r="H84">
            <v>24</v>
          </cell>
          <cell r="I84">
            <v>48</v>
          </cell>
          <cell r="J84">
            <v>48</v>
          </cell>
          <cell r="K84">
            <v>43</v>
          </cell>
          <cell r="L84">
            <v>39</v>
          </cell>
          <cell r="M84">
            <v>35</v>
          </cell>
        </row>
        <row r="85">
          <cell r="D85">
            <v>330604004</v>
          </cell>
          <cell r="E85" t="str">
            <v>磨牙拔除术</v>
          </cell>
          <cell r="F85">
            <v>44.7</v>
          </cell>
          <cell r="G85">
            <v>41.4</v>
          </cell>
          <cell r="H85">
            <v>35.3</v>
          </cell>
          <cell r="I85">
            <v>71</v>
          </cell>
          <cell r="J85">
            <v>71</v>
          </cell>
          <cell r="K85">
            <v>64</v>
          </cell>
          <cell r="L85">
            <v>58</v>
          </cell>
          <cell r="M85">
            <v>52</v>
          </cell>
        </row>
        <row r="86">
          <cell r="D86">
            <v>330604005</v>
          </cell>
          <cell r="E86" t="str">
            <v>复杂牙拔除术</v>
          </cell>
          <cell r="F86">
            <v>100.7</v>
          </cell>
          <cell r="G86">
            <v>93.3</v>
          </cell>
          <cell r="H86">
            <v>79.5</v>
          </cell>
          <cell r="I86">
            <v>159</v>
          </cell>
          <cell r="J86">
            <v>152</v>
          </cell>
          <cell r="K86">
            <v>143</v>
          </cell>
          <cell r="L86">
            <v>129</v>
          </cell>
          <cell r="M86">
            <v>116</v>
          </cell>
        </row>
        <row r="87">
          <cell r="D87">
            <v>330604006</v>
          </cell>
          <cell r="E87" t="str">
            <v>阻生牙拔除术</v>
          </cell>
          <cell r="F87">
            <v>191.9</v>
          </cell>
          <cell r="G87">
            <v>177.8</v>
          </cell>
          <cell r="H87">
            <v>151.5</v>
          </cell>
          <cell r="I87">
            <v>303</v>
          </cell>
          <cell r="J87">
            <v>288</v>
          </cell>
          <cell r="K87">
            <v>273</v>
          </cell>
          <cell r="L87">
            <v>246</v>
          </cell>
          <cell r="M87">
            <v>221</v>
          </cell>
        </row>
        <row r="88">
          <cell r="D88">
            <v>330604020</v>
          </cell>
          <cell r="E88" t="str">
            <v>颌骨病灶刮除术</v>
          </cell>
          <cell r="F88">
            <v>435.1</v>
          </cell>
          <cell r="G88">
            <v>403</v>
          </cell>
          <cell r="H88">
            <v>343.5</v>
          </cell>
          <cell r="I88">
            <v>595</v>
          </cell>
          <cell r="J88">
            <v>566</v>
          </cell>
          <cell r="K88">
            <v>536</v>
          </cell>
          <cell r="L88">
            <v>482</v>
          </cell>
          <cell r="M88">
            <v>434</v>
          </cell>
        </row>
        <row r="89">
          <cell r="D89">
            <v>330604024</v>
          </cell>
          <cell r="E89" t="str">
            <v>颌骨囊肿摘除术</v>
          </cell>
          <cell r="F89">
            <v>548.2</v>
          </cell>
          <cell r="G89">
            <v>507.8</v>
          </cell>
          <cell r="H89">
            <v>432.8</v>
          </cell>
          <cell r="I89">
            <v>750</v>
          </cell>
          <cell r="J89">
            <v>712</v>
          </cell>
          <cell r="K89">
            <v>675</v>
          </cell>
          <cell r="L89">
            <v>608</v>
          </cell>
          <cell r="M89">
            <v>547</v>
          </cell>
        </row>
        <row r="90">
          <cell r="D90">
            <v>330701003</v>
          </cell>
          <cell r="E90" t="str">
            <v>环甲膜穿刺术</v>
          </cell>
          <cell r="F90">
            <v>153</v>
          </cell>
          <cell r="G90">
            <v>141.7</v>
          </cell>
          <cell r="H90">
            <v>120.8</v>
          </cell>
          <cell r="I90">
            <v>209</v>
          </cell>
          <cell r="J90">
            <v>199</v>
          </cell>
          <cell r="K90">
            <v>188</v>
          </cell>
          <cell r="L90">
            <v>169</v>
          </cell>
          <cell r="M90">
            <v>152</v>
          </cell>
        </row>
        <row r="91">
          <cell r="D91">
            <v>330702012</v>
          </cell>
          <cell r="E91" t="str">
            <v>肺移植术</v>
          </cell>
          <cell r="F91">
            <v>3800</v>
          </cell>
          <cell r="G91">
            <v>3520</v>
          </cell>
          <cell r="H91">
            <v>3000</v>
          </cell>
          <cell r="I91">
            <v>6000</v>
          </cell>
          <cell r="J91">
            <v>5100</v>
          </cell>
          <cell r="K91">
            <v>5700</v>
          </cell>
          <cell r="L91">
            <v>5130</v>
          </cell>
          <cell r="M91">
            <v>4617</v>
          </cell>
        </row>
        <row r="92">
          <cell r="D92">
            <v>330801002</v>
          </cell>
          <cell r="E92" t="str">
            <v>二尖瓣直视成形术</v>
          </cell>
          <cell r="F92">
            <v>5320</v>
          </cell>
          <cell r="G92">
            <v>4928</v>
          </cell>
          <cell r="H92">
            <v>4200</v>
          </cell>
          <cell r="I92">
            <v>8400</v>
          </cell>
          <cell r="J92">
            <v>7140</v>
          </cell>
          <cell r="K92">
            <v>7980</v>
          </cell>
          <cell r="L92">
            <v>7182</v>
          </cell>
          <cell r="M92">
            <v>6464</v>
          </cell>
        </row>
        <row r="93">
          <cell r="D93">
            <v>330801004</v>
          </cell>
          <cell r="E93" t="str">
            <v>三尖瓣直视成形术</v>
          </cell>
          <cell r="F93">
            <v>4266.5</v>
          </cell>
          <cell r="G93">
            <v>3952.1</v>
          </cell>
          <cell r="H93">
            <v>3368.3</v>
          </cell>
          <cell r="I93">
            <v>6737</v>
          </cell>
          <cell r="J93">
            <v>5726</v>
          </cell>
          <cell r="K93">
            <v>6400</v>
          </cell>
          <cell r="L93">
            <v>5760</v>
          </cell>
          <cell r="M93">
            <v>5184</v>
          </cell>
        </row>
        <row r="94">
          <cell r="D94">
            <v>330801009</v>
          </cell>
          <cell r="E94" t="str">
            <v>主动脉瓣置换术</v>
          </cell>
          <cell r="F94">
            <v>5320</v>
          </cell>
          <cell r="G94">
            <v>4928</v>
          </cell>
          <cell r="H94">
            <v>4200</v>
          </cell>
          <cell r="I94">
            <v>8400</v>
          </cell>
          <cell r="J94">
            <v>7140</v>
          </cell>
          <cell r="K94">
            <v>7980</v>
          </cell>
          <cell r="L94">
            <v>7182</v>
          </cell>
          <cell r="M94">
            <v>6464</v>
          </cell>
        </row>
        <row r="95">
          <cell r="D95">
            <v>330801018</v>
          </cell>
          <cell r="E95" t="str">
            <v>室间隔缺损修补术</v>
          </cell>
          <cell r="F95">
            <v>4892.5</v>
          </cell>
          <cell r="G95">
            <v>4532</v>
          </cell>
          <cell r="H95">
            <v>3862.5</v>
          </cell>
          <cell r="I95">
            <v>6695</v>
          </cell>
          <cell r="J95">
            <v>5691</v>
          </cell>
          <cell r="K95">
            <v>6360</v>
          </cell>
          <cell r="L95">
            <v>5724</v>
          </cell>
          <cell r="M95">
            <v>5152</v>
          </cell>
        </row>
        <row r="96">
          <cell r="D96">
            <v>330802004</v>
          </cell>
          <cell r="E96" t="str">
            <v>冠脉搭桥+换瓣术</v>
          </cell>
          <cell r="F96">
            <v>8360</v>
          </cell>
          <cell r="G96">
            <v>7744</v>
          </cell>
          <cell r="H96">
            <v>6600</v>
          </cell>
          <cell r="I96">
            <v>13200</v>
          </cell>
          <cell r="J96">
            <v>11220</v>
          </cell>
          <cell r="K96">
            <v>12540</v>
          </cell>
          <cell r="L96">
            <v>11286</v>
          </cell>
          <cell r="M96">
            <v>10157</v>
          </cell>
        </row>
        <row r="97">
          <cell r="D97">
            <v>3308020070</v>
          </cell>
          <cell r="E97" t="str">
            <v>冠状动脉搭桥术附加</v>
          </cell>
          <cell r="F97">
            <v>1900</v>
          </cell>
          <cell r="G97">
            <v>1760</v>
          </cell>
          <cell r="H97">
            <v>1500</v>
          </cell>
          <cell r="I97">
            <v>2600</v>
          </cell>
          <cell r="J97">
            <v>2210</v>
          </cell>
          <cell r="K97">
            <v>2470</v>
          </cell>
          <cell r="L97">
            <v>2223</v>
          </cell>
          <cell r="M97">
            <v>2001</v>
          </cell>
        </row>
        <row r="98">
          <cell r="D98">
            <v>330803017</v>
          </cell>
          <cell r="E98" t="str">
            <v>心脏表面临时起搏器安置术</v>
          </cell>
          <cell r="F98">
            <v>522.5</v>
          </cell>
          <cell r="G98">
            <v>484</v>
          </cell>
          <cell r="H98">
            <v>412.5</v>
          </cell>
          <cell r="I98">
            <v>715</v>
          </cell>
          <cell r="J98">
            <v>680</v>
          </cell>
          <cell r="K98">
            <v>679</v>
          </cell>
          <cell r="L98">
            <v>611</v>
          </cell>
          <cell r="M98">
            <v>550</v>
          </cell>
        </row>
        <row r="99">
          <cell r="D99">
            <v>330803020</v>
          </cell>
          <cell r="E99" t="str">
            <v>心脏移植术</v>
          </cell>
          <cell r="F99">
            <v>11400</v>
          </cell>
          <cell r="G99">
            <v>10560</v>
          </cell>
          <cell r="H99">
            <v>9000</v>
          </cell>
          <cell r="I99">
            <v>18000</v>
          </cell>
          <cell r="J99">
            <v>15300</v>
          </cell>
          <cell r="K99">
            <v>17100</v>
          </cell>
          <cell r="L99">
            <v>15390</v>
          </cell>
          <cell r="M99">
            <v>13851</v>
          </cell>
        </row>
        <row r="100">
          <cell r="D100">
            <v>330900003</v>
          </cell>
          <cell r="E100" t="str">
            <v>颈淋巴结清扫术</v>
          </cell>
          <cell r="F100">
            <v>2280</v>
          </cell>
          <cell r="G100">
            <v>2112</v>
          </cell>
          <cell r="H100">
            <v>1800</v>
          </cell>
          <cell r="I100">
            <v>3120</v>
          </cell>
          <cell r="J100">
            <v>2652</v>
          </cell>
          <cell r="K100">
            <v>2964</v>
          </cell>
          <cell r="L100">
            <v>2668</v>
          </cell>
          <cell r="M100">
            <v>2401</v>
          </cell>
        </row>
        <row r="101">
          <cell r="D101">
            <v>330900022</v>
          </cell>
          <cell r="E101" t="str">
            <v>前哨淋巴结探查术</v>
          </cell>
          <cell r="F101">
            <v>1058.3</v>
          </cell>
          <cell r="G101">
            <v>980.3</v>
          </cell>
          <cell r="H101">
            <v>835.5</v>
          </cell>
          <cell r="I101">
            <v>1448</v>
          </cell>
          <cell r="J101">
            <v>1375</v>
          </cell>
          <cell r="K101">
            <v>1376</v>
          </cell>
          <cell r="L101">
            <v>1238</v>
          </cell>
          <cell r="M101">
            <v>1114</v>
          </cell>
        </row>
        <row r="102">
          <cell r="D102">
            <v>331001011</v>
          </cell>
          <cell r="E102" t="str">
            <v>食管癌根治术</v>
          </cell>
          <cell r="F102">
            <v>3733.5</v>
          </cell>
          <cell r="G102">
            <v>3458.4</v>
          </cell>
          <cell r="H102">
            <v>2947.5</v>
          </cell>
          <cell r="I102">
            <v>5109</v>
          </cell>
          <cell r="J102">
            <v>4342</v>
          </cell>
          <cell r="K102">
            <v>4854</v>
          </cell>
          <cell r="L102">
            <v>4369</v>
          </cell>
          <cell r="M102">
            <v>3932</v>
          </cell>
        </row>
        <row r="103">
          <cell r="D103">
            <v>3310010110</v>
          </cell>
          <cell r="E103" t="str">
            <v>经胸腔镜食管癌根治术</v>
          </cell>
          <cell r="F103">
            <v>4303.5</v>
          </cell>
          <cell r="G103">
            <v>3986.4</v>
          </cell>
          <cell r="H103">
            <v>3397.5</v>
          </cell>
          <cell r="I103">
            <v>5709</v>
          </cell>
          <cell r="J103">
            <v>4942</v>
          </cell>
          <cell r="K103">
            <v>5424</v>
          </cell>
          <cell r="L103">
            <v>4882</v>
          </cell>
          <cell r="M103">
            <v>4394</v>
          </cell>
        </row>
        <row r="104">
          <cell r="D104">
            <v>331001023</v>
          </cell>
          <cell r="E104" t="str">
            <v>贲门癌扩大根治术</v>
          </cell>
          <cell r="F104">
            <v>4304.5</v>
          </cell>
          <cell r="G104">
            <v>3987.3</v>
          </cell>
          <cell r="H104">
            <v>3398.3</v>
          </cell>
          <cell r="I104">
            <v>5890</v>
          </cell>
          <cell r="J104">
            <v>5006</v>
          </cell>
          <cell r="K104">
            <v>5596</v>
          </cell>
          <cell r="L104">
            <v>5036</v>
          </cell>
          <cell r="M104">
            <v>4532</v>
          </cell>
        </row>
        <row r="105">
          <cell r="D105">
            <v>331002004</v>
          </cell>
          <cell r="E105" t="str">
            <v>远端胃大部切除术</v>
          </cell>
          <cell r="F105">
            <v>2918.4</v>
          </cell>
          <cell r="G105">
            <v>2703.4</v>
          </cell>
          <cell r="H105">
            <v>2304</v>
          </cell>
          <cell r="I105">
            <v>3994</v>
          </cell>
          <cell r="J105">
            <v>3394</v>
          </cell>
          <cell r="K105">
            <v>3794</v>
          </cell>
          <cell r="L105">
            <v>3415</v>
          </cell>
          <cell r="M105">
            <v>3074</v>
          </cell>
        </row>
        <row r="106">
          <cell r="D106">
            <v>331002005</v>
          </cell>
          <cell r="E106" t="str">
            <v>胃癌根治术</v>
          </cell>
          <cell r="F106">
            <v>3094.2</v>
          </cell>
          <cell r="G106">
            <v>2866.2</v>
          </cell>
          <cell r="H106">
            <v>2442.8</v>
          </cell>
          <cell r="I106">
            <v>4234</v>
          </cell>
          <cell r="J106">
            <v>3598</v>
          </cell>
          <cell r="K106">
            <v>4022</v>
          </cell>
          <cell r="L106">
            <v>3620</v>
          </cell>
          <cell r="M106">
            <v>3258</v>
          </cell>
        </row>
        <row r="107">
          <cell r="D107">
            <v>3310020050</v>
          </cell>
          <cell r="E107" t="str">
            <v>经腹腔镜胃癌根治术</v>
          </cell>
          <cell r="F107">
            <v>3664.2</v>
          </cell>
          <cell r="G107">
            <v>3394.2</v>
          </cell>
          <cell r="H107">
            <v>2892.8</v>
          </cell>
          <cell r="I107">
            <v>4834</v>
          </cell>
          <cell r="J107">
            <v>4198</v>
          </cell>
          <cell r="K107">
            <v>4592</v>
          </cell>
          <cell r="L107">
            <v>4133</v>
          </cell>
          <cell r="M107">
            <v>3720</v>
          </cell>
        </row>
        <row r="108">
          <cell r="D108">
            <v>331002006</v>
          </cell>
          <cell r="E108" t="str">
            <v>胃癌扩大根治术</v>
          </cell>
          <cell r="F108">
            <v>4195.2</v>
          </cell>
          <cell r="G108">
            <v>3886.1</v>
          </cell>
          <cell r="H108">
            <v>3312</v>
          </cell>
          <cell r="I108">
            <v>5741</v>
          </cell>
          <cell r="J108">
            <v>4880</v>
          </cell>
          <cell r="K108">
            <v>5454</v>
          </cell>
          <cell r="L108">
            <v>4909</v>
          </cell>
          <cell r="M108">
            <v>4418</v>
          </cell>
        </row>
        <row r="109">
          <cell r="D109">
            <v>331002008</v>
          </cell>
          <cell r="E109" t="str">
            <v>全胃切除术</v>
          </cell>
          <cell r="F109">
            <v>3192</v>
          </cell>
          <cell r="G109">
            <v>2956.8</v>
          </cell>
          <cell r="H109">
            <v>2520</v>
          </cell>
          <cell r="I109">
            <v>4368</v>
          </cell>
          <cell r="J109">
            <v>3713</v>
          </cell>
          <cell r="K109">
            <v>4150</v>
          </cell>
          <cell r="L109">
            <v>3735</v>
          </cell>
          <cell r="M109">
            <v>3362</v>
          </cell>
        </row>
        <row r="110">
          <cell r="D110">
            <v>331003020</v>
          </cell>
          <cell r="E110" t="str">
            <v>结肠癌根治术</v>
          </cell>
          <cell r="F110">
            <v>2850</v>
          </cell>
          <cell r="G110">
            <v>2640</v>
          </cell>
          <cell r="H110">
            <v>2250</v>
          </cell>
          <cell r="I110">
            <v>3900</v>
          </cell>
          <cell r="J110">
            <v>3315</v>
          </cell>
          <cell r="K110">
            <v>3705</v>
          </cell>
          <cell r="L110">
            <v>3335</v>
          </cell>
          <cell r="M110">
            <v>3002</v>
          </cell>
        </row>
        <row r="111">
          <cell r="D111">
            <v>3310030200</v>
          </cell>
          <cell r="E111" t="str">
            <v>经腹腔镜结肠癌根治术</v>
          </cell>
          <cell r="F111">
            <v>3420</v>
          </cell>
          <cell r="G111">
            <v>3168</v>
          </cell>
          <cell r="H111">
            <v>2700</v>
          </cell>
          <cell r="I111">
            <v>4500</v>
          </cell>
          <cell r="J111">
            <v>4050</v>
          </cell>
          <cell r="K111">
            <v>4275</v>
          </cell>
          <cell r="L111">
            <v>3848</v>
          </cell>
          <cell r="M111">
            <v>3463</v>
          </cell>
        </row>
        <row r="112">
          <cell r="D112">
            <v>331005007</v>
          </cell>
          <cell r="E112" t="str">
            <v>肝癌切除术</v>
          </cell>
          <cell r="F112">
            <v>3040</v>
          </cell>
          <cell r="G112">
            <v>2816</v>
          </cell>
          <cell r="H112">
            <v>2400</v>
          </cell>
          <cell r="I112">
            <v>4160</v>
          </cell>
          <cell r="J112">
            <v>3536</v>
          </cell>
          <cell r="K112">
            <v>3952</v>
          </cell>
          <cell r="L112">
            <v>3557</v>
          </cell>
          <cell r="M112">
            <v>3201</v>
          </cell>
        </row>
        <row r="113">
          <cell r="D113">
            <v>331005018</v>
          </cell>
          <cell r="E113" t="str">
            <v>肝脏移植术</v>
          </cell>
          <cell r="F113">
            <v>9832.5</v>
          </cell>
          <cell r="G113">
            <v>9108</v>
          </cell>
          <cell r="H113">
            <v>7762.5</v>
          </cell>
          <cell r="I113">
            <v>15525</v>
          </cell>
          <cell r="J113">
            <v>13197</v>
          </cell>
          <cell r="K113">
            <v>14749</v>
          </cell>
          <cell r="L113">
            <v>13274</v>
          </cell>
          <cell r="M113">
            <v>11947</v>
          </cell>
        </row>
        <row r="114">
          <cell r="D114">
            <v>331201001</v>
          </cell>
          <cell r="E114" t="str">
            <v>前列腺癌根治术</v>
          </cell>
          <cell r="F114">
            <v>3496</v>
          </cell>
          <cell r="G114">
            <v>3238.4</v>
          </cell>
          <cell r="H114">
            <v>2760</v>
          </cell>
          <cell r="I114">
            <v>4784</v>
          </cell>
          <cell r="J114">
            <v>4066</v>
          </cell>
          <cell r="K114">
            <v>4545</v>
          </cell>
          <cell r="L114">
            <v>4091</v>
          </cell>
          <cell r="M114">
            <v>3682</v>
          </cell>
        </row>
        <row r="115">
          <cell r="D115">
            <v>331301008</v>
          </cell>
          <cell r="E115" t="str">
            <v>卵巢输卵管切除术</v>
          </cell>
          <cell r="F115">
            <v>1330</v>
          </cell>
          <cell r="G115">
            <v>1232</v>
          </cell>
          <cell r="H115">
            <v>1050</v>
          </cell>
          <cell r="I115">
            <v>1820</v>
          </cell>
          <cell r="J115">
            <v>1638</v>
          </cell>
          <cell r="K115">
            <v>1729</v>
          </cell>
          <cell r="L115">
            <v>1556</v>
          </cell>
          <cell r="M115">
            <v>1400</v>
          </cell>
        </row>
        <row r="116">
          <cell r="D116">
            <v>331303014</v>
          </cell>
          <cell r="E116" t="str">
            <v>腹式全子宫切除术</v>
          </cell>
          <cell r="F116">
            <v>1704.3</v>
          </cell>
          <cell r="G116">
            <v>1578.7</v>
          </cell>
          <cell r="H116">
            <v>1345.5</v>
          </cell>
          <cell r="I116">
            <v>2332</v>
          </cell>
          <cell r="J116">
            <v>2106</v>
          </cell>
          <cell r="K116">
            <v>2215</v>
          </cell>
          <cell r="L116">
            <v>1994</v>
          </cell>
          <cell r="M116">
            <v>1795</v>
          </cell>
        </row>
        <row r="117">
          <cell r="D117">
            <v>3313030140</v>
          </cell>
          <cell r="E117" t="str">
            <v>经腹腔腹式镜子宫全切术</v>
          </cell>
          <cell r="F117">
            <v>2274.3</v>
          </cell>
          <cell r="G117">
            <v>2106.7</v>
          </cell>
          <cell r="H117">
            <v>1795.5</v>
          </cell>
          <cell r="I117">
            <v>2932</v>
          </cell>
          <cell r="J117">
            <v>2706</v>
          </cell>
          <cell r="K117">
            <v>2785</v>
          </cell>
          <cell r="L117">
            <v>2507</v>
          </cell>
          <cell r="M117">
            <v>2256</v>
          </cell>
        </row>
        <row r="118">
          <cell r="D118">
            <v>331303015</v>
          </cell>
          <cell r="E118" t="str">
            <v>全子宫+双附件切除术</v>
          </cell>
          <cell r="F118">
            <v>1834.5</v>
          </cell>
          <cell r="G118">
            <v>1699.3</v>
          </cell>
          <cell r="H118">
            <v>1448.3</v>
          </cell>
          <cell r="I118">
            <v>2510</v>
          </cell>
          <cell r="J118">
            <v>2259</v>
          </cell>
          <cell r="K118">
            <v>2385</v>
          </cell>
          <cell r="L118">
            <v>2147</v>
          </cell>
          <cell r="M118">
            <v>1932</v>
          </cell>
        </row>
        <row r="119">
          <cell r="D119">
            <v>331303017</v>
          </cell>
          <cell r="E119" t="str">
            <v>广泛性子宫切除+盆腹腔淋巴结清除术</v>
          </cell>
          <cell r="F119">
            <v>3511.2</v>
          </cell>
          <cell r="G119">
            <v>3252.5</v>
          </cell>
          <cell r="H119">
            <v>2772</v>
          </cell>
          <cell r="I119">
            <v>5544</v>
          </cell>
          <cell r="J119">
            <v>4713</v>
          </cell>
          <cell r="K119">
            <v>5267</v>
          </cell>
          <cell r="L119">
            <v>4740</v>
          </cell>
          <cell r="M119">
            <v>4266</v>
          </cell>
        </row>
        <row r="120">
          <cell r="D120">
            <v>331400002</v>
          </cell>
          <cell r="E120" t="str">
            <v>单胎顺产接生</v>
          </cell>
          <cell r="F120">
            <v>665</v>
          </cell>
          <cell r="G120">
            <v>616</v>
          </cell>
          <cell r="H120">
            <v>525</v>
          </cell>
          <cell r="I120">
            <v>1050</v>
          </cell>
          <cell r="J120">
            <v>998</v>
          </cell>
          <cell r="K120">
            <v>998</v>
          </cell>
          <cell r="L120">
            <v>898</v>
          </cell>
          <cell r="M120">
            <v>808</v>
          </cell>
        </row>
        <row r="121">
          <cell r="D121">
            <v>331400004</v>
          </cell>
          <cell r="E121" t="str">
            <v>多胎接生</v>
          </cell>
          <cell r="F121">
            <v>1330</v>
          </cell>
          <cell r="G121">
            <v>1232</v>
          </cell>
          <cell r="H121">
            <v>1050</v>
          </cell>
          <cell r="I121">
            <v>2100</v>
          </cell>
          <cell r="J121">
            <v>1995</v>
          </cell>
          <cell r="K121">
            <v>1995</v>
          </cell>
          <cell r="L121">
            <v>1796</v>
          </cell>
          <cell r="M121">
            <v>1616</v>
          </cell>
        </row>
        <row r="122">
          <cell r="D122">
            <v>331400007</v>
          </cell>
          <cell r="E122" t="str">
            <v>难产接生</v>
          </cell>
          <cell r="F122">
            <v>1235</v>
          </cell>
          <cell r="G122">
            <v>1144</v>
          </cell>
          <cell r="H122">
            <v>975</v>
          </cell>
          <cell r="I122">
            <v>1950</v>
          </cell>
          <cell r="J122">
            <v>1755</v>
          </cell>
          <cell r="K122">
            <v>1853</v>
          </cell>
          <cell r="L122">
            <v>1668</v>
          </cell>
          <cell r="M122">
            <v>1501</v>
          </cell>
        </row>
        <row r="123">
          <cell r="D123">
            <v>331400003</v>
          </cell>
          <cell r="E123" t="str">
            <v>双胎接生</v>
          </cell>
          <cell r="F123">
            <v>1045</v>
          </cell>
          <cell r="G123">
            <v>968</v>
          </cell>
          <cell r="H123">
            <v>825</v>
          </cell>
          <cell r="I123">
            <v>1650</v>
          </cell>
          <cell r="J123">
            <v>1568</v>
          </cell>
          <cell r="K123">
            <v>1568</v>
          </cell>
          <cell r="L123">
            <v>1411</v>
          </cell>
          <cell r="M123">
            <v>1270</v>
          </cell>
        </row>
        <row r="124">
          <cell r="D124">
            <v>331400010</v>
          </cell>
          <cell r="E124" t="str">
            <v>手取胎盘术</v>
          </cell>
          <cell r="F124">
            <v>90.3</v>
          </cell>
          <cell r="G124">
            <v>83.6</v>
          </cell>
          <cell r="H124">
            <v>71.3</v>
          </cell>
          <cell r="I124">
            <v>143</v>
          </cell>
          <cell r="J124">
            <v>135</v>
          </cell>
          <cell r="K124">
            <v>136</v>
          </cell>
          <cell r="L124">
            <v>122</v>
          </cell>
          <cell r="M124">
            <v>110</v>
          </cell>
        </row>
        <row r="125">
          <cell r="D125">
            <v>331400020</v>
          </cell>
          <cell r="E125" t="str">
            <v>经胎儿镜胎盘血管交通支凝固术</v>
          </cell>
          <cell r="F125">
            <v>3600</v>
          </cell>
          <cell r="G125">
            <v>3240</v>
          </cell>
          <cell r="H125">
            <v>2916</v>
          </cell>
          <cell r="I125">
            <v>6000</v>
          </cell>
          <cell r="J125">
            <v>5100</v>
          </cell>
          <cell r="K125">
            <v>5700</v>
          </cell>
          <cell r="L125">
            <v>5130</v>
          </cell>
          <cell r="M125">
            <v>4617</v>
          </cell>
        </row>
        <row r="126">
          <cell r="D126">
            <v>331501001</v>
          </cell>
          <cell r="E126" t="str">
            <v>经口咽部环枢椎肿瘤切除术</v>
          </cell>
          <cell r="F126">
            <v>3460.9</v>
          </cell>
          <cell r="G126">
            <v>3205.8</v>
          </cell>
          <cell r="H126">
            <v>2732.3</v>
          </cell>
          <cell r="I126">
            <v>4736</v>
          </cell>
          <cell r="J126">
            <v>4026</v>
          </cell>
          <cell r="K126">
            <v>4499</v>
          </cell>
          <cell r="L126">
            <v>4049</v>
          </cell>
          <cell r="M126">
            <v>3644</v>
          </cell>
        </row>
        <row r="127">
          <cell r="D127">
            <v>331501002</v>
          </cell>
          <cell r="E127" t="str">
            <v>颈3—7椎体肿瘤切除术(前入路)</v>
          </cell>
          <cell r="F127">
            <v>3022.9</v>
          </cell>
          <cell r="G127">
            <v>2800.2</v>
          </cell>
          <cell r="H127">
            <v>2386.5</v>
          </cell>
          <cell r="I127">
            <v>4137</v>
          </cell>
          <cell r="J127">
            <v>3517</v>
          </cell>
          <cell r="K127">
            <v>3930</v>
          </cell>
          <cell r="L127">
            <v>3576</v>
          </cell>
          <cell r="M127">
            <v>3254</v>
          </cell>
        </row>
        <row r="128">
          <cell r="D128">
            <v>331501003</v>
          </cell>
          <cell r="E128" t="str">
            <v>颈1—7椎板肿瘤切除术(后入路)</v>
          </cell>
          <cell r="F128">
            <v>2722.7</v>
          </cell>
          <cell r="G128">
            <v>2522.1</v>
          </cell>
          <cell r="H128">
            <v>2149.5</v>
          </cell>
          <cell r="I128">
            <v>3726</v>
          </cell>
          <cell r="J128">
            <v>3167</v>
          </cell>
          <cell r="K128">
            <v>3540</v>
          </cell>
          <cell r="L128">
            <v>3221</v>
          </cell>
          <cell r="M128">
            <v>2931</v>
          </cell>
        </row>
        <row r="129">
          <cell r="D129">
            <v>331501004</v>
          </cell>
          <cell r="E129" t="str">
            <v>胸椎肿瘤切除术</v>
          </cell>
          <cell r="F129">
            <v>3117.9</v>
          </cell>
          <cell r="G129">
            <v>2888.2</v>
          </cell>
          <cell r="H129">
            <v>2461.5</v>
          </cell>
          <cell r="I129">
            <v>4267</v>
          </cell>
          <cell r="J129">
            <v>3627</v>
          </cell>
          <cell r="K129">
            <v>4054</v>
          </cell>
          <cell r="L129">
            <v>3689</v>
          </cell>
          <cell r="M129">
            <v>3357</v>
          </cell>
        </row>
        <row r="130">
          <cell r="D130">
            <v>331501005</v>
          </cell>
          <cell r="E130" t="str">
            <v>胸椎椎板肿瘤，附件肿瘤切除术</v>
          </cell>
          <cell r="F130">
            <v>3207.2</v>
          </cell>
          <cell r="G130">
            <v>2970.9</v>
          </cell>
          <cell r="H130">
            <v>2532</v>
          </cell>
          <cell r="I130">
            <v>4389</v>
          </cell>
          <cell r="J130">
            <v>3731</v>
          </cell>
          <cell r="K130">
            <v>4170</v>
          </cell>
          <cell r="L130">
            <v>3795</v>
          </cell>
          <cell r="M130">
            <v>3453</v>
          </cell>
        </row>
        <row r="131">
          <cell r="D131">
            <v>331501006</v>
          </cell>
          <cell r="E131" t="str">
            <v>前路腰椎肿瘤切除术</v>
          </cell>
          <cell r="F131">
            <v>2884.2</v>
          </cell>
          <cell r="G131">
            <v>2671.7</v>
          </cell>
          <cell r="H131">
            <v>2277</v>
          </cell>
          <cell r="I131">
            <v>3947</v>
          </cell>
          <cell r="J131">
            <v>3355</v>
          </cell>
          <cell r="K131">
            <v>3750</v>
          </cell>
          <cell r="L131">
            <v>3413</v>
          </cell>
          <cell r="M131">
            <v>3106</v>
          </cell>
        </row>
        <row r="132">
          <cell r="D132">
            <v>331501007</v>
          </cell>
          <cell r="E132" t="str">
            <v>后路腰椎板及附件肿瘤切除术</v>
          </cell>
          <cell r="F132">
            <v>2565</v>
          </cell>
          <cell r="G132">
            <v>2376</v>
          </cell>
          <cell r="H132">
            <v>2025</v>
          </cell>
          <cell r="I132">
            <v>3510</v>
          </cell>
          <cell r="J132">
            <v>2984</v>
          </cell>
          <cell r="K132">
            <v>3335</v>
          </cell>
          <cell r="L132">
            <v>3035</v>
          </cell>
          <cell r="M132">
            <v>2762</v>
          </cell>
        </row>
        <row r="133">
          <cell r="D133">
            <v>331501008</v>
          </cell>
          <cell r="E133" t="str">
            <v>经腹膜后胸膜外胸腰段椎体肿瘤切除术(胸11-腰2)</v>
          </cell>
          <cell r="F133">
            <v>2960.2</v>
          </cell>
          <cell r="G133">
            <v>2742.1</v>
          </cell>
          <cell r="H133">
            <v>2337</v>
          </cell>
          <cell r="I133">
            <v>4051</v>
          </cell>
          <cell r="J133">
            <v>3444</v>
          </cell>
          <cell r="K133">
            <v>3848</v>
          </cell>
          <cell r="L133">
            <v>3502</v>
          </cell>
          <cell r="M133">
            <v>3187</v>
          </cell>
        </row>
        <row r="134">
          <cell r="D134">
            <v>331501009</v>
          </cell>
          <cell r="E134" t="str">
            <v>经腹膜后腰2-4椎体肿瘤切除术</v>
          </cell>
          <cell r="F134">
            <v>2748.4</v>
          </cell>
          <cell r="G134">
            <v>2545.8</v>
          </cell>
          <cell r="H134">
            <v>2169.8</v>
          </cell>
          <cell r="I134">
            <v>3761</v>
          </cell>
          <cell r="J134">
            <v>3197</v>
          </cell>
          <cell r="K134">
            <v>3573</v>
          </cell>
          <cell r="L134">
            <v>3251</v>
          </cell>
          <cell r="M134">
            <v>2958</v>
          </cell>
        </row>
        <row r="135">
          <cell r="D135">
            <v>331501010</v>
          </cell>
          <cell r="E135" t="str">
            <v>经腹腰5—骶1椎体肿瘤切除术</v>
          </cell>
          <cell r="F135">
            <v>3420</v>
          </cell>
          <cell r="G135">
            <v>3168</v>
          </cell>
          <cell r="H135">
            <v>2700</v>
          </cell>
          <cell r="I135">
            <v>4680</v>
          </cell>
          <cell r="J135">
            <v>3978</v>
          </cell>
          <cell r="K135">
            <v>4446</v>
          </cell>
          <cell r="L135">
            <v>4046</v>
          </cell>
          <cell r="M135">
            <v>3682</v>
          </cell>
        </row>
        <row r="136">
          <cell r="D136">
            <v>331501011</v>
          </cell>
          <cell r="E136" t="str">
            <v>骶骨肿瘤骶骨部分切除术</v>
          </cell>
          <cell r="F136">
            <v>3260.4</v>
          </cell>
          <cell r="G136">
            <v>3020.2</v>
          </cell>
          <cell r="H136">
            <v>2574</v>
          </cell>
          <cell r="I136">
            <v>4462</v>
          </cell>
          <cell r="J136">
            <v>3792</v>
          </cell>
          <cell r="K136">
            <v>4239</v>
          </cell>
          <cell r="L136">
            <v>3857</v>
          </cell>
          <cell r="M136">
            <v>3510</v>
          </cell>
        </row>
        <row r="137">
          <cell r="D137">
            <v>331501012</v>
          </cell>
          <cell r="E137" t="str">
            <v>骶骨肿瘤骶骨次全切除术</v>
          </cell>
          <cell r="F137">
            <v>3220.5</v>
          </cell>
          <cell r="G137">
            <v>2983.2</v>
          </cell>
          <cell r="H137">
            <v>2542.5</v>
          </cell>
          <cell r="I137">
            <v>4407</v>
          </cell>
          <cell r="J137">
            <v>3747</v>
          </cell>
          <cell r="K137">
            <v>4187</v>
          </cell>
          <cell r="L137">
            <v>3810</v>
          </cell>
          <cell r="M137">
            <v>3467</v>
          </cell>
        </row>
        <row r="138">
          <cell r="D138">
            <v>331501013</v>
          </cell>
          <cell r="E138" t="str">
            <v>骶骨肿瘤骶骨全切除及骶骨重建术</v>
          </cell>
          <cell r="F138">
            <v>3939.7</v>
          </cell>
          <cell r="G138">
            <v>3649.4</v>
          </cell>
          <cell r="H138">
            <v>3110.3</v>
          </cell>
          <cell r="I138">
            <v>5391</v>
          </cell>
          <cell r="J138">
            <v>4583</v>
          </cell>
          <cell r="K138">
            <v>5121</v>
          </cell>
          <cell r="L138">
            <v>4660</v>
          </cell>
          <cell r="M138">
            <v>4241</v>
          </cell>
        </row>
        <row r="139">
          <cell r="D139">
            <v>331501014</v>
          </cell>
          <cell r="E139" t="str">
            <v>腰骶髂连接部肿瘤切除术</v>
          </cell>
          <cell r="F139">
            <v>3097</v>
          </cell>
          <cell r="G139">
            <v>2868.8</v>
          </cell>
          <cell r="H139">
            <v>2445</v>
          </cell>
          <cell r="I139">
            <v>4238</v>
          </cell>
          <cell r="J139">
            <v>3602</v>
          </cell>
          <cell r="K139">
            <v>4026</v>
          </cell>
          <cell r="L139">
            <v>3664</v>
          </cell>
          <cell r="M139">
            <v>3334</v>
          </cell>
        </row>
        <row r="140">
          <cell r="D140">
            <v>331501015</v>
          </cell>
          <cell r="E140" t="str">
            <v>半骨盆切除术</v>
          </cell>
          <cell r="F140">
            <v>3465.6</v>
          </cell>
          <cell r="G140">
            <v>3210.2</v>
          </cell>
          <cell r="H140">
            <v>2736</v>
          </cell>
          <cell r="I140">
            <v>4742</v>
          </cell>
          <cell r="J140">
            <v>4031</v>
          </cell>
          <cell r="K140">
            <v>4505</v>
          </cell>
          <cell r="L140">
            <v>4100</v>
          </cell>
          <cell r="M140">
            <v>3731</v>
          </cell>
        </row>
        <row r="141">
          <cell r="D141">
            <v>331501016</v>
          </cell>
          <cell r="E141" t="str">
            <v>半骨盆切除人工半骨盆置换术</v>
          </cell>
          <cell r="F141">
            <v>3962.5</v>
          </cell>
          <cell r="G141">
            <v>3670.5</v>
          </cell>
          <cell r="H141">
            <v>3128.3</v>
          </cell>
          <cell r="I141">
            <v>5422</v>
          </cell>
          <cell r="J141">
            <v>4609</v>
          </cell>
          <cell r="K141">
            <v>5151</v>
          </cell>
          <cell r="L141">
            <v>4687</v>
          </cell>
          <cell r="M141">
            <v>4265</v>
          </cell>
        </row>
        <row r="142">
          <cell r="D142">
            <v>331501019</v>
          </cell>
          <cell r="E142" t="str">
            <v>颈椎间盘切除术</v>
          </cell>
          <cell r="F142">
            <v>2239.2</v>
          </cell>
          <cell r="G142">
            <v>2074.2</v>
          </cell>
          <cell r="H142">
            <v>1767.8</v>
          </cell>
          <cell r="I142">
            <v>3064</v>
          </cell>
          <cell r="J142">
            <v>2605</v>
          </cell>
          <cell r="K142">
            <v>2911</v>
          </cell>
          <cell r="L142">
            <v>2649</v>
          </cell>
          <cell r="M142">
            <v>2411</v>
          </cell>
        </row>
        <row r="143">
          <cell r="D143">
            <v>331501020</v>
          </cell>
          <cell r="E143" t="str">
            <v>颈椎间盘切除，椎间植骨融合术</v>
          </cell>
          <cell r="F143">
            <v>2606.8</v>
          </cell>
          <cell r="G143">
            <v>2414.7</v>
          </cell>
          <cell r="H143">
            <v>2058</v>
          </cell>
          <cell r="I143">
            <v>3567</v>
          </cell>
          <cell r="J143">
            <v>3032</v>
          </cell>
          <cell r="K143">
            <v>3389</v>
          </cell>
          <cell r="L143">
            <v>3084</v>
          </cell>
          <cell r="M143">
            <v>2806</v>
          </cell>
        </row>
        <row r="144">
          <cell r="D144">
            <v>331501021</v>
          </cell>
          <cell r="E144" t="str">
            <v>颈椎体次全切除，植骨融合术</v>
          </cell>
          <cell r="F144">
            <v>2796.8</v>
          </cell>
          <cell r="G144">
            <v>2590.7</v>
          </cell>
          <cell r="H144">
            <v>2208</v>
          </cell>
          <cell r="I144">
            <v>3827</v>
          </cell>
          <cell r="J144">
            <v>3253</v>
          </cell>
          <cell r="K144">
            <v>3636</v>
          </cell>
          <cell r="L144">
            <v>3309</v>
          </cell>
          <cell r="M144">
            <v>3011</v>
          </cell>
        </row>
        <row r="145">
          <cell r="D145">
            <v>331501022</v>
          </cell>
          <cell r="E145" t="str">
            <v>颈椎钩椎关节切除术</v>
          </cell>
          <cell r="F145">
            <v>3121.7</v>
          </cell>
          <cell r="G145">
            <v>2891.7</v>
          </cell>
          <cell r="H145">
            <v>2464.5</v>
          </cell>
          <cell r="I145">
            <v>4272</v>
          </cell>
          <cell r="J145">
            <v>3631</v>
          </cell>
          <cell r="K145">
            <v>4058</v>
          </cell>
          <cell r="L145">
            <v>3693</v>
          </cell>
          <cell r="M145">
            <v>3361</v>
          </cell>
        </row>
        <row r="146">
          <cell r="D146">
            <v>331501023</v>
          </cell>
          <cell r="E146" t="str">
            <v>颈椎侧方入路枢椎齿突切除术</v>
          </cell>
          <cell r="F146">
            <v>3369.7</v>
          </cell>
          <cell r="G146">
            <v>3121.4</v>
          </cell>
          <cell r="H146">
            <v>2660.3</v>
          </cell>
          <cell r="I146">
            <v>4611</v>
          </cell>
          <cell r="J146">
            <v>3920</v>
          </cell>
          <cell r="K146">
            <v>4380</v>
          </cell>
          <cell r="L146">
            <v>3986</v>
          </cell>
          <cell r="M146">
            <v>3627</v>
          </cell>
        </row>
        <row r="147">
          <cell r="D147">
            <v>331501024</v>
          </cell>
          <cell r="E147" t="str">
            <v>后入路环枢椎植骨融合术</v>
          </cell>
          <cell r="F147">
            <v>2935.5</v>
          </cell>
          <cell r="G147">
            <v>2719.2</v>
          </cell>
          <cell r="H147">
            <v>2317.5</v>
          </cell>
          <cell r="I147">
            <v>4017</v>
          </cell>
          <cell r="J147">
            <v>3415</v>
          </cell>
          <cell r="K147">
            <v>3816</v>
          </cell>
          <cell r="L147">
            <v>3473</v>
          </cell>
          <cell r="M147">
            <v>3160</v>
          </cell>
        </row>
        <row r="148">
          <cell r="D148">
            <v>331501025</v>
          </cell>
          <cell r="E148" t="str">
            <v>后入路环枢减压植骨融合固定术</v>
          </cell>
          <cell r="F148">
            <v>3333.6</v>
          </cell>
          <cell r="G148">
            <v>3087.9</v>
          </cell>
          <cell r="H148">
            <v>2631.8</v>
          </cell>
          <cell r="I148">
            <v>4562</v>
          </cell>
          <cell r="J148">
            <v>3878</v>
          </cell>
          <cell r="K148">
            <v>4334</v>
          </cell>
          <cell r="L148">
            <v>3944</v>
          </cell>
          <cell r="M148">
            <v>3589</v>
          </cell>
        </row>
        <row r="149">
          <cell r="D149">
            <v>331501026</v>
          </cell>
          <cell r="E149" t="str">
            <v>后入路枢环枕融合植骨固定术</v>
          </cell>
          <cell r="F149">
            <v>3162.6</v>
          </cell>
          <cell r="G149">
            <v>2929.5</v>
          </cell>
          <cell r="H149">
            <v>2496.8</v>
          </cell>
          <cell r="I149">
            <v>4328</v>
          </cell>
          <cell r="J149">
            <v>3679</v>
          </cell>
          <cell r="K149">
            <v>4112</v>
          </cell>
          <cell r="L149">
            <v>3742</v>
          </cell>
          <cell r="M149">
            <v>3405</v>
          </cell>
        </row>
        <row r="150">
          <cell r="D150">
            <v>331501027</v>
          </cell>
          <cell r="E150" t="str">
            <v>环枢椎侧块螺钉内固定术</v>
          </cell>
          <cell r="F150">
            <v>3361.1</v>
          </cell>
          <cell r="G150">
            <v>3113.4</v>
          </cell>
          <cell r="H150">
            <v>2653.5</v>
          </cell>
          <cell r="I150">
            <v>4599</v>
          </cell>
          <cell r="J150">
            <v>3909</v>
          </cell>
          <cell r="K150">
            <v>4369</v>
          </cell>
          <cell r="L150">
            <v>3976</v>
          </cell>
          <cell r="M150">
            <v>3618</v>
          </cell>
        </row>
        <row r="151">
          <cell r="D151">
            <v>331501028</v>
          </cell>
          <cell r="E151" t="str">
            <v>颈椎骨折脱位手术复位植骨融合内固定术</v>
          </cell>
          <cell r="F151">
            <v>2787.3</v>
          </cell>
          <cell r="G151">
            <v>2581.9</v>
          </cell>
          <cell r="H151">
            <v>2200.5</v>
          </cell>
          <cell r="I151">
            <v>3814</v>
          </cell>
          <cell r="J151">
            <v>3242</v>
          </cell>
          <cell r="K151">
            <v>3623</v>
          </cell>
          <cell r="L151">
            <v>3297</v>
          </cell>
          <cell r="M151">
            <v>3000</v>
          </cell>
        </row>
        <row r="152">
          <cell r="D152">
            <v>331501029</v>
          </cell>
          <cell r="E152" t="str">
            <v>胸椎融合术</v>
          </cell>
          <cell r="F152">
            <v>2946.9</v>
          </cell>
          <cell r="G152">
            <v>2729.8</v>
          </cell>
          <cell r="H152">
            <v>2326.5</v>
          </cell>
          <cell r="I152">
            <v>4033</v>
          </cell>
          <cell r="J152">
            <v>3428</v>
          </cell>
          <cell r="K152">
            <v>3831</v>
          </cell>
          <cell r="L152">
            <v>3486</v>
          </cell>
          <cell r="M152">
            <v>3172</v>
          </cell>
        </row>
        <row r="153">
          <cell r="D153">
            <v>3315010301</v>
          </cell>
          <cell r="E153" t="str">
            <v>胸椎前路内固定术</v>
          </cell>
          <cell r="F153">
            <v>3040</v>
          </cell>
          <cell r="G153">
            <v>2816</v>
          </cell>
          <cell r="H153">
            <v>2400</v>
          </cell>
          <cell r="I153">
            <v>4160</v>
          </cell>
          <cell r="J153">
            <v>3536</v>
          </cell>
          <cell r="K153">
            <v>3952</v>
          </cell>
          <cell r="L153">
            <v>3596</v>
          </cell>
          <cell r="M153">
            <v>3272</v>
          </cell>
        </row>
        <row r="154">
          <cell r="D154">
            <v>3315010302</v>
          </cell>
          <cell r="E154" t="str">
            <v>腰椎前路内固定术</v>
          </cell>
          <cell r="F154">
            <v>2546</v>
          </cell>
          <cell r="G154">
            <v>2358.4</v>
          </cell>
          <cell r="H154">
            <v>2010</v>
          </cell>
          <cell r="I154">
            <v>3484</v>
          </cell>
          <cell r="J154">
            <v>2961</v>
          </cell>
          <cell r="K154">
            <v>3310</v>
          </cell>
          <cell r="L154">
            <v>3012</v>
          </cell>
          <cell r="M154">
            <v>2741</v>
          </cell>
        </row>
        <row r="155">
          <cell r="D155">
            <v>331501031</v>
          </cell>
          <cell r="E155" t="str">
            <v>胸椎横突、椎板植骨融合术</v>
          </cell>
          <cell r="F155">
            <v>2188.8</v>
          </cell>
          <cell r="G155">
            <v>2027.5</v>
          </cell>
          <cell r="H155">
            <v>1728</v>
          </cell>
          <cell r="I155">
            <v>2995</v>
          </cell>
          <cell r="J155">
            <v>2545</v>
          </cell>
          <cell r="K155">
            <v>2845</v>
          </cell>
          <cell r="L155">
            <v>2589</v>
          </cell>
          <cell r="M155">
            <v>2356</v>
          </cell>
        </row>
        <row r="156">
          <cell r="D156">
            <v>331501032</v>
          </cell>
          <cell r="E156" t="str">
            <v>胸腰椎骨折切开复位内固定术</v>
          </cell>
          <cell r="F156">
            <v>2737.9</v>
          </cell>
          <cell r="G156">
            <v>2536.2</v>
          </cell>
          <cell r="H156">
            <v>2161.5</v>
          </cell>
          <cell r="I156">
            <v>3747</v>
          </cell>
          <cell r="J156">
            <v>3185</v>
          </cell>
          <cell r="K156">
            <v>3560</v>
          </cell>
          <cell r="L156">
            <v>3240</v>
          </cell>
          <cell r="M156">
            <v>2948</v>
          </cell>
        </row>
        <row r="157">
          <cell r="D157">
            <v>331501033</v>
          </cell>
          <cell r="E157" t="str">
            <v>经胸腹联合切口胸椎间盘切除术</v>
          </cell>
          <cell r="F157">
            <v>2587.8</v>
          </cell>
          <cell r="G157">
            <v>2397.1</v>
          </cell>
          <cell r="H157">
            <v>2043</v>
          </cell>
          <cell r="I157">
            <v>3541</v>
          </cell>
          <cell r="J157">
            <v>3010</v>
          </cell>
          <cell r="K157">
            <v>3364</v>
          </cell>
          <cell r="L157">
            <v>3061</v>
          </cell>
          <cell r="M157">
            <v>2786</v>
          </cell>
        </row>
        <row r="158">
          <cell r="D158">
            <v>331501034</v>
          </cell>
          <cell r="E158" t="str">
            <v>腰椎间盘极外侧突出摘除术</v>
          </cell>
          <cell r="F158">
            <v>1893.4</v>
          </cell>
          <cell r="G158">
            <v>1753.8</v>
          </cell>
          <cell r="H158">
            <v>1494.8</v>
          </cell>
          <cell r="I158">
            <v>2591</v>
          </cell>
          <cell r="J158">
            <v>2332</v>
          </cell>
          <cell r="K158">
            <v>2461</v>
          </cell>
          <cell r="L158">
            <v>2240</v>
          </cell>
          <cell r="M158">
            <v>2038</v>
          </cell>
        </row>
        <row r="159">
          <cell r="D159">
            <v>331501035</v>
          </cell>
          <cell r="E159" t="str">
            <v>经皮椎间盘吸引术</v>
          </cell>
          <cell r="F159">
            <v>1873.4</v>
          </cell>
          <cell r="G159">
            <v>1735.8</v>
          </cell>
          <cell r="H159">
            <v>1494.8</v>
          </cell>
          <cell r="I159">
            <v>2564</v>
          </cell>
          <cell r="J159">
            <v>2308</v>
          </cell>
          <cell r="K159">
            <v>2436</v>
          </cell>
          <cell r="L159">
            <v>2217</v>
          </cell>
          <cell r="M159">
            <v>2017</v>
          </cell>
        </row>
        <row r="160">
          <cell r="D160">
            <v>331501036</v>
          </cell>
          <cell r="E160" t="str">
            <v>椎管扩大减压术</v>
          </cell>
          <cell r="F160">
            <v>1983.6</v>
          </cell>
          <cell r="G160">
            <v>1837.4</v>
          </cell>
          <cell r="H160">
            <v>1566</v>
          </cell>
          <cell r="I160">
            <v>2714</v>
          </cell>
          <cell r="J160">
            <v>2443</v>
          </cell>
          <cell r="K160">
            <v>2578</v>
          </cell>
          <cell r="L160">
            <v>2346</v>
          </cell>
          <cell r="M160">
            <v>2135</v>
          </cell>
        </row>
        <row r="161">
          <cell r="D161">
            <v>331501037</v>
          </cell>
          <cell r="E161" t="str">
            <v>椎管扩大成形术</v>
          </cell>
          <cell r="F161">
            <v>2204</v>
          </cell>
          <cell r="G161">
            <v>2041.6</v>
          </cell>
          <cell r="H161">
            <v>1740</v>
          </cell>
          <cell r="I161">
            <v>3016</v>
          </cell>
          <cell r="J161">
            <v>2714</v>
          </cell>
          <cell r="K161">
            <v>2865</v>
          </cell>
          <cell r="L161">
            <v>2607</v>
          </cell>
          <cell r="M161">
            <v>2372</v>
          </cell>
        </row>
        <row r="162">
          <cell r="D162">
            <v>331501038</v>
          </cell>
          <cell r="E162" t="str">
            <v>腰椎间盘突出摘除术</v>
          </cell>
          <cell r="F162">
            <v>1873.4</v>
          </cell>
          <cell r="G162">
            <v>1735.4</v>
          </cell>
          <cell r="H162">
            <v>1479</v>
          </cell>
          <cell r="I162">
            <v>2564</v>
          </cell>
          <cell r="J162">
            <v>2308</v>
          </cell>
          <cell r="K162">
            <v>2436</v>
          </cell>
          <cell r="L162">
            <v>2217</v>
          </cell>
          <cell r="M162">
            <v>2017</v>
          </cell>
        </row>
        <row r="163">
          <cell r="D163">
            <v>331501039</v>
          </cell>
          <cell r="E163" t="str">
            <v>经皮激光腰椎间盘摘除术</v>
          </cell>
          <cell r="F163">
            <v>2314.2</v>
          </cell>
          <cell r="G163">
            <v>2143.7</v>
          </cell>
          <cell r="H163">
            <v>1827</v>
          </cell>
          <cell r="I163">
            <v>3167</v>
          </cell>
          <cell r="J163">
            <v>2850</v>
          </cell>
          <cell r="K163">
            <v>3009</v>
          </cell>
          <cell r="L163">
            <v>2738</v>
          </cell>
          <cell r="M163">
            <v>2492</v>
          </cell>
        </row>
        <row r="164">
          <cell r="D164">
            <v>331501040</v>
          </cell>
          <cell r="E164" t="str">
            <v>后路腰椎间盘镜椎间盘髓核摘除术（MED）</v>
          </cell>
          <cell r="F164">
            <v>2340.8</v>
          </cell>
          <cell r="G164">
            <v>2168.3</v>
          </cell>
          <cell r="H164">
            <v>1848</v>
          </cell>
          <cell r="I164">
            <v>3203</v>
          </cell>
          <cell r="J164">
            <v>2722</v>
          </cell>
          <cell r="K164">
            <v>3043</v>
          </cell>
          <cell r="L164">
            <v>2769</v>
          </cell>
          <cell r="M164">
            <v>2520</v>
          </cell>
        </row>
        <row r="165">
          <cell r="D165">
            <v>331501041</v>
          </cell>
          <cell r="E165" t="str">
            <v>腰椎滑脱不稳植骨融合术</v>
          </cell>
          <cell r="F165">
            <v>2779.7</v>
          </cell>
          <cell r="G165">
            <v>2574.9</v>
          </cell>
          <cell r="H165">
            <v>2194.5</v>
          </cell>
          <cell r="I165">
            <v>3804</v>
          </cell>
          <cell r="J165">
            <v>3423</v>
          </cell>
          <cell r="K165">
            <v>3614</v>
          </cell>
          <cell r="L165">
            <v>3289</v>
          </cell>
          <cell r="M165">
            <v>2993</v>
          </cell>
        </row>
        <row r="166">
          <cell r="D166">
            <v>331501042</v>
          </cell>
          <cell r="E166" t="str">
            <v>腰椎滑脱椎弓根螺钉固定植骨融合术</v>
          </cell>
          <cell r="F166">
            <v>2666.7</v>
          </cell>
          <cell r="G166">
            <v>2470.2</v>
          </cell>
          <cell r="H166">
            <v>2105.3</v>
          </cell>
          <cell r="I166">
            <v>3649</v>
          </cell>
          <cell r="J166">
            <v>3284</v>
          </cell>
          <cell r="K166">
            <v>3467</v>
          </cell>
          <cell r="L166">
            <v>3155</v>
          </cell>
          <cell r="M166">
            <v>2871</v>
          </cell>
        </row>
        <row r="167">
          <cell r="D167">
            <v>331501043</v>
          </cell>
          <cell r="E167" t="str">
            <v>腰椎横突间融合术</v>
          </cell>
          <cell r="F167">
            <v>1780.3</v>
          </cell>
          <cell r="G167">
            <v>1649.1</v>
          </cell>
          <cell r="H167">
            <v>1405.5</v>
          </cell>
          <cell r="I167">
            <v>2436</v>
          </cell>
          <cell r="J167">
            <v>2193</v>
          </cell>
          <cell r="K167">
            <v>2314</v>
          </cell>
          <cell r="L167">
            <v>2106</v>
          </cell>
          <cell r="M167">
            <v>1916</v>
          </cell>
        </row>
        <row r="168">
          <cell r="D168">
            <v>331501044</v>
          </cell>
          <cell r="E168" t="str">
            <v>腰椎骶化横突切除术</v>
          </cell>
          <cell r="F168">
            <v>1708.1</v>
          </cell>
          <cell r="G168">
            <v>1582.2</v>
          </cell>
          <cell r="H168">
            <v>1348.5</v>
          </cell>
          <cell r="I168">
            <v>2337</v>
          </cell>
          <cell r="J168">
            <v>2103</v>
          </cell>
          <cell r="K168">
            <v>2220</v>
          </cell>
          <cell r="L168">
            <v>2020</v>
          </cell>
          <cell r="M168">
            <v>1838</v>
          </cell>
        </row>
        <row r="169">
          <cell r="D169">
            <v>331501046</v>
          </cell>
          <cell r="E169" t="str">
            <v>骨盆骨折切开复位内固定术</v>
          </cell>
          <cell r="F169">
            <v>3089.4</v>
          </cell>
          <cell r="G169">
            <v>2861.8</v>
          </cell>
          <cell r="H169">
            <v>2439</v>
          </cell>
          <cell r="I169">
            <v>4228</v>
          </cell>
          <cell r="J169">
            <v>3593</v>
          </cell>
          <cell r="K169">
            <v>4017</v>
          </cell>
          <cell r="L169">
            <v>3655</v>
          </cell>
          <cell r="M169">
            <v>3326</v>
          </cell>
        </row>
        <row r="170">
          <cell r="D170">
            <v>331501047</v>
          </cell>
          <cell r="E170" t="str">
            <v>强直性脊柱炎多椎截骨矫正术</v>
          </cell>
          <cell r="F170">
            <v>3142.6</v>
          </cell>
          <cell r="G170">
            <v>2911</v>
          </cell>
          <cell r="H170">
            <v>2481</v>
          </cell>
          <cell r="I170">
            <v>4300</v>
          </cell>
          <cell r="J170">
            <v>3656</v>
          </cell>
          <cell r="K170">
            <v>4085</v>
          </cell>
          <cell r="L170">
            <v>3717</v>
          </cell>
          <cell r="M170">
            <v>3382</v>
          </cell>
        </row>
        <row r="171">
          <cell r="D171">
            <v>331501048</v>
          </cell>
          <cell r="E171" t="str">
            <v>脊柱侧弯矫正术(后路)</v>
          </cell>
          <cell r="F171">
            <v>3241.4</v>
          </cell>
          <cell r="G171">
            <v>3002.6</v>
          </cell>
          <cell r="H171">
            <v>2559</v>
          </cell>
          <cell r="I171">
            <v>4436</v>
          </cell>
          <cell r="J171">
            <v>3770</v>
          </cell>
          <cell r="K171">
            <v>4214</v>
          </cell>
          <cell r="L171">
            <v>3835</v>
          </cell>
          <cell r="M171">
            <v>3490</v>
          </cell>
        </row>
        <row r="172">
          <cell r="D172">
            <v>331501049</v>
          </cell>
          <cell r="E172" t="str">
            <v>脊柱前路松解融合术</v>
          </cell>
          <cell r="F172">
            <v>3740.2</v>
          </cell>
          <cell r="G172">
            <v>3464.6</v>
          </cell>
          <cell r="H172">
            <v>2952.8</v>
          </cell>
          <cell r="I172">
            <v>5118</v>
          </cell>
          <cell r="J172">
            <v>4351</v>
          </cell>
          <cell r="K172">
            <v>4862</v>
          </cell>
          <cell r="L172">
            <v>4424</v>
          </cell>
          <cell r="M172">
            <v>4026</v>
          </cell>
        </row>
        <row r="173">
          <cell r="D173">
            <v>331501050</v>
          </cell>
          <cell r="E173" t="str">
            <v>前路脊柱旋转侧弯矫正术</v>
          </cell>
          <cell r="F173">
            <v>3421.9</v>
          </cell>
          <cell r="G173">
            <v>3169.8</v>
          </cell>
          <cell r="H173">
            <v>2701.5</v>
          </cell>
          <cell r="I173">
            <v>4683</v>
          </cell>
          <cell r="J173">
            <v>3981</v>
          </cell>
          <cell r="K173">
            <v>4449</v>
          </cell>
          <cell r="L173">
            <v>4049</v>
          </cell>
          <cell r="M173">
            <v>3685</v>
          </cell>
        </row>
        <row r="174">
          <cell r="D174">
            <v>331501051</v>
          </cell>
          <cell r="E174" t="str">
            <v>前路脊柱骨骺阻滞术、后路椎板凸侧融合术</v>
          </cell>
          <cell r="F174">
            <v>3207.2</v>
          </cell>
          <cell r="G174">
            <v>2970.9</v>
          </cell>
          <cell r="H174">
            <v>2532</v>
          </cell>
          <cell r="I174">
            <v>4389</v>
          </cell>
          <cell r="J174">
            <v>3731</v>
          </cell>
          <cell r="K174">
            <v>4170</v>
          </cell>
          <cell r="L174">
            <v>3795</v>
          </cell>
          <cell r="M174">
            <v>3453</v>
          </cell>
        </row>
        <row r="175">
          <cell r="D175">
            <v>331501052</v>
          </cell>
          <cell r="E175" t="str">
            <v>脊柱椎间融合器植入植骨融合术</v>
          </cell>
          <cell r="F175">
            <v>3256.6</v>
          </cell>
          <cell r="G175">
            <v>3016.6</v>
          </cell>
          <cell r="H175">
            <v>2571</v>
          </cell>
          <cell r="I175">
            <v>4456</v>
          </cell>
          <cell r="J175">
            <v>3788</v>
          </cell>
          <cell r="K175">
            <v>4233</v>
          </cell>
          <cell r="L175">
            <v>3852</v>
          </cell>
          <cell r="M175">
            <v>3505</v>
          </cell>
        </row>
        <row r="176">
          <cell r="D176">
            <v>331501053</v>
          </cell>
          <cell r="E176" t="str">
            <v>脊柱半椎体切除术</v>
          </cell>
          <cell r="F176">
            <v>3143.6</v>
          </cell>
          <cell r="G176">
            <v>2911.9</v>
          </cell>
          <cell r="H176">
            <v>2481.8</v>
          </cell>
          <cell r="I176">
            <v>4302</v>
          </cell>
          <cell r="J176">
            <v>3657</v>
          </cell>
          <cell r="K176">
            <v>4087</v>
          </cell>
          <cell r="L176">
            <v>3719</v>
          </cell>
          <cell r="M176">
            <v>3384</v>
          </cell>
        </row>
        <row r="177">
          <cell r="D177">
            <v>331501054</v>
          </cell>
          <cell r="E177" t="str">
            <v>脊柱内固定物取出术</v>
          </cell>
          <cell r="F177">
            <v>1639.7</v>
          </cell>
          <cell r="G177">
            <v>1518.9</v>
          </cell>
          <cell r="H177">
            <v>1294.5</v>
          </cell>
          <cell r="I177">
            <v>2244</v>
          </cell>
          <cell r="J177">
            <v>2132</v>
          </cell>
          <cell r="K177">
            <v>2132</v>
          </cell>
          <cell r="L177">
            <v>1940</v>
          </cell>
          <cell r="M177">
            <v>1765</v>
          </cell>
        </row>
        <row r="178">
          <cell r="D178">
            <v>331501055</v>
          </cell>
          <cell r="E178" t="str">
            <v>滑板椎弓根钉复位植骨内固定术</v>
          </cell>
          <cell r="F178">
            <v>2648.6</v>
          </cell>
          <cell r="G178">
            <v>2453.4</v>
          </cell>
          <cell r="H178">
            <v>2091</v>
          </cell>
          <cell r="I178">
            <v>3624</v>
          </cell>
          <cell r="J178">
            <v>3262</v>
          </cell>
          <cell r="K178">
            <v>3443</v>
          </cell>
          <cell r="L178">
            <v>3133</v>
          </cell>
          <cell r="M178">
            <v>2851</v>
          </cell>
        </row>
        <row r="179">
          <cell r="D179">
            <v>331501056</v>
          </cell>
          <cell r="E179" t="str">
            <v>经皮穿刺颈腰椎间盘切除术</v>
          </cell>
          <cell r="F179">
            <v>2236.3</v>
          </cell>
          <cell r="G179">
            <v>2071.5</v>
          </cell>
          <cell r="H179">
            <v>1765.5</v>
          </cell>
          <cell r="I179">
            <v>3060</v>
          </cell>
          <cell r="J179">
            <v>2755</v>
          </cell>
          <cell r="K179">
            <v>2907</v>
          </cell>
          <cell r="L179">
            <v>2645</v>
          </cell>
          <cell r="M179">
            <v>2407</v>
          </cell>
        </row>
        <row r="180">
          <cell r="D180">
            <v>331501057</v>
          </cell>
          <cell r="E180" t="str">
            <v>人工椎间盘植入术</v>
          </cell>
          <cell r="F180">
            <v>3065.7</v>
          </cell>
          <cell r="G180">
            <v>2839.8</v>
          </cell>
          <cell r="H180">
            <v>2420.3</v>
          </cell>
          <cell r="I180">
            <v>4195</v>
          </cell>
          <cell r="J180">
            <v>3566</v>
          </cell>
          <cell r="K180">
            <v>3985</v>
          </cell>
          <cell r="L180">
            <v>3626</v>
          </cell>
          <cell r="M180">
            <v>3300</v>
          </cell>
        </row>
        <row r="181">
          <cell r="D181">
            <v>331501060</v>
          </cell>
          <cell r="E181" t="str">
            <v>人工椎体置换术</v>
          </cell>
          <cell r="F181">
            <v>3648</v>
          </cell>
          <cell r="G181">
            <v>3379.2</v>
          </cell>
          <cell r="H181">
            <v>2880</v>
          </cell>
          <cell r="I181">
            <v>4992</v>
          </cell>
          <cell r="J181">
            <v>4243</v>
          </cell>
          <cell r="K181">
            <v>4742</v>
          </cell>
          <cell r="L181">
            <v>4315</v>
          </cell>
          <cell r="M181">
            <v>3927</v>
          </cell>
        </row>
        <row r="182">
          <cell r="D182">
            <v>331501062</v>
          </cell>
          <cell r="E182" t="str">
            <v>脊柱微创内固定术</v>
          </cell>
          <cell r="F182">
            <v>2565</v>
          </cell>
          <cell r="G182">
            <v>2436.8</v>
          </cell>
          <cell r="H182">
            <v>2314.96</v>
          </cell>
          <cell r="I182">
            <v>3510</v>
          </cell>
          <cell r="J182">
            <v>3335</v>
          </cell>
          <cell r="K182">
            <v>3335</v>
          </cell>
          <cell r="L182">
            <v>3035</v>
          </cell>
          <cell r="M182">
            <v>2762</v>
          </cell>
        </row>
        <row r="183">
          <cell r="D183">
            <v>331501063</v>
          </cell>
          <cell r="E183" t="str">
            <v>脊柱肿瘤微创减压术</v>
          </cell>
          <cell r="F183">
            <v>1900</v>
          </cell>
          <cell r="G183">
            <v>1805</v>
          </cell>
          <cell r="H183">
            <v>1714.75</v>
          </cell>
          <cell r="I183">
            <v>2600</v>
          </cell>
          <cell r="J183">
            <v>2470</v>
          </cell>
          <cell r="K183">
            <v>2470</v>
          </cell>
          <cell r="L183">
            <v>2248</v>
          </cell>
          <cell r="M183">
            <v>2046</v>
          </cell>
        </row>
        <row r="184">
          <cell r="D184">
            <v>331501064</v>
          </cell>
          <cell r="E184" t="str">
            <v>脊柱肿瘤全椎体切除重建内固定术</v>
          </cell>
          <cell r="F184">
            <v>4845</v>
          </cell>
          <cell r="G184">
            <v>4118.3</v>
          </cell>
          <cell r="H184">
            <v>3912.39</v>
          </cell>
          <cell r="I184">
            <v>6630</v>
          </cell>
          <cell r="J184">
            <v>5636</v>
          </cell>
          <cell r="K184">
            <v>6299</v>
          </cell>
          <cell r="L184">
            <v>5732</v>
          </cell>
          <cell r="M184">
            <v>5216</v>
          </cell>
        </row>
        <row r="185">
          <cell r="D185">
            <v>331501065</v>
          </cell>
          <cell r="E185" t="str">
            <v>椎间盘消融术</v>
          </cell>
          <cell r="F185">
            <v>1710</v>
          </cell>
          <cell r="G185">
            <v>1710</v>
          </cell>
          <cell r="H185">
            <v>1624.5</v>
          </cell>
          <cell r="I185">
            <v>2340</v>
          </cell>
          <cell r="J185">
            <v>2340</v>
          </cell>
          <cell r="K185">
            <v>2223</v>
          </cell>
          <cell r="L185">
            <v>2023</v>
          </cell>
          <cell r="M185">
            <v>1841</v>
          </cell>
        </row>
        <row r="186">
          <cell r="D186">
            <v>331503001</v>
          </cell>
          <cell r="E186" t="str">
            <v>肩胛骨肿瘤肩胛骨全切除重建术</v>
          </cell>
          <cell r="F186">
            <v>2710.4</v>
          </cell>
          <cell r="G186">
            <v>2510.6</v>
          </cell>
          <cell r="H186">
            <v>2139.8</v>
          </cell>
          <cell r="I186">
            <v>3709</v>
          </cell>
          <cell r="J186">
            <v>3153</v>
          </cell>
          <cell r="K186">
            <v>3524</v>
          </cell>
          <cell r="L186">
            <v>3207</v>
          </cell>
          <cell r="M186">
            <v>2918</v>
          </cell>
        </row>
        <row r="187">
          <cell r="D187">
            <v>331503002</v>
          </cell>
          <cell r="E187" t="str">
            <v>锁骨肿瘤锁骨全切除术</v>
          </cell>
          <cell r="F187">
            <v>2093.8</v>
          </cell>
          <cell r="G187">
            <v>1939.5</v>
          </cell>
          <cell r="H187">
            <v>1653</v>
          </cell>
          <cell r="I187">
            <v>2865</v>
          </cell>
          <cell r="J187">
            <v>2435</v>
          </cell>
          <cell r="K187">
            <v>2722</v>
          </cell>
          <cell r="L187">
            <v>2477</v>
          </cell>
          <cell r="M187">
            <v>2254</v>
          </cell>
        </row>
        <row r="188">
          <cell r="D188">
            <v>331503003</v>
          </cell>
          <cell r="E188" t="str">
            <v>肱骨肿瘤切除及骨重建术</v>
          </cell>
          <cell r="F188">
            <v>2328.5</v>
          </cell>
          <cell r="G188">
            <v>2156.9</v>
          </cell>
          <cell r="H188">
            <v>1838.3</v>
          </cell>
          <cell r="I188">
            <v>4142</v>
          </cell>
          <cell r="J188">
            <v>3520</v>
          </cell>
          <cell r="K188">
            <v>3935</v>
          </cell>
          <cell r="L188">
            <v>3581</v>
          </cell>
          <cell r="M188">
            <v>3259</v>
          </cell>
        </row>
        <row r="189">
          <cell r="D189">
            <v>331503004</v>
          </cell>
          <cell r="E189" t="str">
            <v>尺桡骨肿瘤切除及骨重建术</v>
          </cell>
          <cell r="F189">
            <v>2067.2</v>
          </cell>
          <cell r="G189">
            <v>1914.9</v>
          </cell>
          <cell r="H189">
            <v>1632</v>
          </cell>
          <cell r="I189">
            <v>3678</v>
          </cell>
          <cell r="J189">
            <v>3127</v>
          </cell>
          <cell r="K189">
            <v>3494</v>
          </cell>
          <cell r="L189">
            <v>3180</v>
          </cell>
          <cell r="M189">
            <v>2894</v>
          </cell>
        </row>
        <row r="190">
          <cell r="D190">
            <v>331503005</v>
          </cell>
          <cell r="E190" t="str">
            <v>髋臼肿瘤切除及髋关节融合术</v>
          </cell>
          <cell r="F190">
            <v>2724.6</v>
          </cell>
          <cell r="G190">
            <v>2523.8</v>
          </cell>
          <cell r="H190">
            <v>2151</v>
          </cell>
          <cell r="I190">
            <v>3728</v>
          </cell>
          <cell r="J190">
            <v>3169</v>
          </cell>
          <cell r="K190">
            <v>3542</v>
          </cell>
          <cell r="L190">
            <v>3223</v>
          </cell>
          <cell r="M190">
            <v>2933</v>
          </cell>
        </row>
        <row r="191">
          <cell r="D191">
            <v>331503006</v>
          </cell>
          <cell r="E191" t="str">
            <v>髂骨翼肿瘤切除术</v>
          </cell>
          <cell r="F191">
            <v>2203.1</v>
          </cell>
          <cell r="G191">
            <v>2040.7</v>
          </cell>
          <cell r="H191">
            <v>1739.3</v>
          </cell>
          <cell r="I191">
            <v>3015</v>
          </cell>
          <cell r="J191">
            <v>2713</v>
          </cell>
          <cell r="K191">
            <v>2864</v>
          </cell>
          <cell r="L191">
            <v>2606</v>
          </cell>
          <cell r="M191">
            <v>2371</v>
          </cell>
        </row>
        <row r="192">
          <cell r="D192">
            <v>331503007</v>
          </cell>
          <cell r="E192" t="str">
            <v>髌骨肿瘤截除术</v>
          </cell>
          <cell r="F192">
            <v>1802.2</v>
          </cell>
          <cell r="G192">
            <v>1669.4</v>
          </cell>
          <cell r="H192">
            <v>1422.8</v>
          </cell>
          <cell r="I192">
            <v>2466</v>
          </cell>
          <cell r="J192">
            <v>2219</v>
          </cell>
          <cell r="K192">
            <v>2343</v>
          </cell>
          <cell r="L192">
            <v>2132</v>
          </cell>
          <cell r="M192">
            <v>1940</v>
          </cell>
        </row>
        <row r="193">
          <cell r="D193">
            <v>331503008</v>
          </cell>
          <cell r="E193" t="str">
            <v>耻骨与坐骨肿瘤切除术</v>
          </cell>
          <cell r="F193">
            <v>2675.2</v>
          </cell>
          <cell r="G193">
            <v>2478.1</v>
          </cell>
          <cell r="H193">
            <v>2112</v>
          </cell>
          <cell r="I193">
            <v>3661</v>
          </cell>
          <cell r="J193">
            <v>3112</v>
          </cell>
          <cell r="K193">
            <v>3478</v>
          </cell>
          <cell r="L193">
            <v>3165</v>
          </cell>
          <cell r="M193">
            <v>2880</v>
          </cell>
        </row>
        <row r="194">
          <cell r="D194">
            <v>331503009</v>
          </cell>
          <cell r="E194" t="str">
            <v>股骨上端肿瘤切除人工股骨头置换术</v>
          </cell>
          <cell r="F194">
            <v>2993.5</v>
          </cell>
          <cell r="G194">
            <v>2772.9</v>
          </cell>
          <cell r="H194">
            <v>2363.3</v>
          </cell>
          <cell r="I194">
            <v>5325</v>
          </cell>
          <cell r="J194">
            <v>4525</v>
          </cell>
          <cell r="K194">
            <v>5059</v>
          </cell>
          <cell r="L194">
            <v>4604</v>
          </cell>
          <cell r="M194">
            <v>4190</v>
          </cell>
        </row>
        <row r="195">
          <cell r="D195">
            <v>331503010</v>
          </cell>
          <cell r="E195" t="str">
            <v>股骨干肿瘤全股骨切除人工股骨置换术</v>
          </cell>
          <cell r="F195">
            <v>3296.5</v>
          </cell>
          <cell r="G195">
            <v>3053.6</v>
          </cell>
          <cell r="H195">
            <v>2602.5</v>
          </cell>
          <cell r="I195">
            <v>4511</v>
          </cell>
          <cell r="J195">
            <v>3835</v>
          </cell>
          <cell r="K195">
            <v>4285</v>
          </cell>
          <cell r="L195">
            <v>3899</v>
          </cell>
          <cell r="M195">
            <v>3548</v>
          </cell>
        </row>
        <row r="196">
          <cell r="D196">
            <v>331503011</v>
          </cell>
          <cell r="E196" t="str">
            <v>股骨干肿瘤段切除重建术</v>
          </cell>
          <cell r="F196">
            <v>2525.1</v>
          </cell>
          <cell r="G196">
            <v>2339</v>
          </cell>
          <cell r="H196">
            <v>1993.5</v>
          </cell>
          <cell r="I196">
            <v>3455</v>
          </cell>
          <cell r="J196">
            <v>2937</v>
          </cell>
          <cell r="K196">
            <v>3282</v>
          </cell>
          <cell r="L196">
            <v>2987</v>
          </cell>
          <cell r="M196">
            <v>2718</v>
          </cell>
        </row>
        <row r="197">
          <cell r="D197">
            <v>331503012</v>
          </cell>
          <cell r="E197" t="str">
            <v>股骨下段肿瘤刮除，骨腔灭活植骨术</v>
          </cell>
          <cell r="F197">
            <v>1975.1</v>
          </cell>
          <cell r="G197">
            <v>1829.5</v>
          </cell>
          <cell r="H197">
            <v>1559.3</v>
          </cell>
          <cell r="I197">
            <v>2703</v>
          </cell>
          <cell r="J197">
            <v>2432</v>
          </cell>
          <cell r="K197">
            <v>2568</v>
          </cell>
          <cell r="L197">
            <v>2337</v>
          </cell>
          <cell r="M197">
            <v>2127</v>
          </cell>
        </row>
        <row r="198">
          <cell r="D198">
            <v>331503013</v>
          </cell>
          <cell r="E198" t="str">
            <v>股骨下段肿瘤切除术</v>
          </cell>
          <cell r="F198">
            <v>1785.1</v>
          </cell>
          <cell r="G198">
            <v>1653.5</v>
          </cell>
          <cell r="H198">
            <v>1409.3</v>
          </cell>
          <cell r="I198">
            <v>2443</v>
          </cell>
          <cell r="J198">
            <v>2198</v>
          </cell>
          <cell r="K198">
            <v>2321</v>
          </cell>
          <cell r="L198">
            <v>2112</v>
          </cell>
          <cell r="M198">
            <v>1922</v>
          </cell>
        </row>
        <row r="199">
          <cell r="D199">
            <v>331503014</v>
          </cell>
          <cell r="E199" t="str">
            <v>灭活再植或异体半关节移植术</v>
          </cell>
          <cell r="F199">
            <v>2733.2</v>
          </cell>
          <cell r="G199">
            <v>2531.8</v>
          </cell>
          <cell r="H199">
            <v>2157.8</v>
          </cell>
          <cell r="I199">
            <v>3740</v>
          </cell>
          <cell r="J199">
            <v>3179</v>
          </cell>
          <cell r="K199">
            <v>3553</v>
          </cell>
          <cell r="L199">
            <v>3233</v>
          </cell>
          <cell r="M199">
            <v>2942</v>
          </cell>
        </row>
        <row r="200">
          <cell r="D200">
            <v>331503015</v>
          </cell>
          <cell r="E200" t="str">
            <v>胫骨上段肿瘤刮除植骨术</v>
          </cell>
          <cell r="F200">
            <v>2992.5</v>
          </cell>
          <cell r="G200">
            <v>2772</v>
          </cell>
          <cell r="H200">
            <v>2362.5</v>
          </cell>
          <cell r="I200">
            <v>4095</v>
          </cell>
          <cell r="J200">
            <v>3686</v>
          </cell>
          <cell r="K200">
            <v>3890</v>
          </cell>
          <cell r="L200">
            <v>3540</v>
          </cell>
          <cell r="M200">
            <v>3221</v>
          </cell>
        </row>
        <row r="201">
          <cell r="D201">
            <v>331503016</v>
          </cell>
          <cell r="E201" t="str">
            <v>骨肿瘤切开活检术</v>
          </cell>
          <cell r="F201">
            <v>1113.4</v>
          </cell>
          <cell r="G201">
            <v>1031.4</v>
          </cell>
          <cell r="H201">
            <v>879</v>
          </cell>
          <cell r="I201">
            <v>1524</v>
          </cell>
          <cell r="J201">
            <v>1372</v>
          </cell>
          <cell r="K201">
            <v>1448</v>
          </cell>
          <cell r="L201">
            <v>1318</v>
          </cell>
          <cell r="M201">
            <v>1199</v>
          </cell>
        </row>
        <row r="202">
          <cell r="D202">
            <v>331503017</v>
          </cell>
          <cell r="E202" t="str">
            <v>胫腓骨肿瘤切除重建术</v>
          </cell>
          <cell r="F202">
            <v>2137.5</v>
          </cell>
          <cell r="G202">
            <v>1980</v>
          </cell>
          <cell r="H202">
            <v>1687.5</v>
          </cell>
          <cell r="I202">
            <v>3803</v>
          </cell>
          <cell r="J202">
            <v>3233</v>
          </cell>
          <cell r="K202">
            <v>3613</v>
          </cell>
          <cell r="L202">
            <v>3288</v>
          </cell>
          <cell r="M202">
            <v>2992</v>
          </cell>
        </row>
        <row r="203">
          <cell r="D203">
            <v>331503018</v>
          </cell>
          <cell r="E203" t="str">
            <v>跟骨肿瘤病灶刮除术</v>
          </cell>
          <cell r="F203">
            <v>1203.7</v>
          </cell>
          <cell r="G203">
            <v>1115</v>
          </cell>
          <cell r="H203">
            <v>950.3</v>
          </cell>
          <cell r="I203">
            <v>2141</v>
          </cell>
          <cell r="J203">
            <v>1927</v>
          </cell>
          <cell r="K203">
            <v>2034</v>
          </cell>
          <cell r="L203">
            <v>1851</v>
          </cell>
          <cell r="M203">
            <v>1684</v>
          </cell>
        </row>
        <row r="204">
          <cell r="D204">
            <v>3315030191</v>
          </cell>
          <cell r="E204" t="str">
            <v>内生软骨瘤切除术</v>
          </cell>
          <cell r="F204">
            <v>1282.5</v>
          </cell>
          <cell r="G204">
            <v>1188</v>
          </cell>
          <cell r="H204">
            <v>1012.5</v>
          </cell>
          <cell r="I204">
            <v>1755</v>
          </cell>
          <cell r="J204">
            <v>1580</v>
          </cell>
          <cell r="K204">
            <v>1667</v>
          </cell>
          <cell r="L204">
            <v>1517</v>
          </cell>
          <cell r="M204">
            <v>1380</v>
          </cell>
        </row>
        <row r="205">
          <cell r="D205">
            <v>3315030192</v>
          </cell>
          <cell r="E205" t="str">
            <v>内生软骨瘤切除术</v>
          </cell>
          <cell r="F205">
            <v>1377.5</v>
          </cell>
          <cell r="G205">
            <v>1276</v>
          </cell>
          <cell r="H205">
            <v>1087.5</v>
          </cell>
          <cell r="I205">
            <v>2451</v>
          </cell>
          <cell r="J205">
            <v>2206</v>
          </cell>
          <cell r="K205">
            <v>2328</v>
          </cell>
          <cell r="L205">
            <v>2118</v>
          </cell>
          <cell r="M205">
            <v>1927</v>
          </cell>
        </row>
        <row r="206">
          <cell r="D206" t="str">
            <v>s331503002</v>
          </cell>
          <cell r="E206" t="str">
            <v>骨肿瘤切除重建术</v>
          </cell>
          <cell r="F206">
            <v>2128</v>
          </cell>
          <cell r="G206">
            <v>1917.2</v>
          </cell>
          <cell r="H206">
            <v>1680</v>
          </cell>
          <cell r="I206">
            <v>2912</v>
          </cell>
          <cell r="J206">
            <v>2475</v>
          </cell>
          <cell r="K206">
            <v>2766</v>
          </cell>
          <cell r="L206">
            <v>2517</v>
          </cell>
          <cell r="M206">
            <v>2290</v>
          </cell>
        </row>
        <row r="207">
          <cell r="D207" t="str">
            <v>s331503003</v>
          </cell>
          <cell r="E207" t="str">
            <v>股骨头坏死钻孔加压植骨术</v>
          </cell>
          <cell r="F207">
            <v>1928.5</v>
          </cell>
          <cell r="G207">
            <v>1786.4</v>
          </cell>
          <cell r="H207">
            <v>1522.5</v>
          </cell>
          <cell r="I207">
            <v>2639</v>
          </cell>
          <cell r="J207">
            <v>2375</v>
          </cell>
          <cell r="K207">
            <v>2507</v>
          </cell>
          <cell r="L207">
            <v>2281</v>
          </cell>
          <cell r="M207">
            <v>2076</v>
          </cell>
        </row>
        <row r="208">
          <cell r="D208" t="str">
            <v>s331503004</v>
          </cell>
          <cell r="E208" t="str">
            <v>单纯股骨头钻孔减压术</v>
          </cell>
          <cell r="F208">
            <v>1239.8</v>
          </cell>
          <cell r="G208">
            <v>1148.4</v>
          </cell>
          <cell r="H208">
            <v>978.8</v>
          </cell>
          <cell r="I208">
            <v>1697</v>
          </cell>
          <cell r="J208">
            <v>1528</v>
          </cell>
          <cell r="K208">
            <v>1612</v>
          </cell>
          <cell r="L208">
            <v>1467</v>
          </cell>
          <cell r="M208">
            <v>1335</v>
          </cell>
        </row>
        <row r="209">
          <cell r="D209">
            <v>331504001</v>
          </cell>
          <cell r="E209" t="str">
            <v>肘腕关节结核病灶清除术</v>
          </cell>
          <cell r="F209">
            <v>1763.2</v>
          </cell>
          <cell r="G209">
            <v>1633.3</v>
          </cell>
          <cell r="H209">
            <v>1392</v>
          </cell>
          <cell r="I209">
            <v>2413</v>
          </cell>
          <cell r="J209">
            <v>2171</v>
          </cell>
          <cell r="K209">
            <v>2292</v>
          </cell>
          <cell r="L209">
            <v>2086</v>
          </cell>
          <cell r="M209">
            <v>1898</v>
          </cell>
        </row>
        <row r="210">
          <cell r="D210">
            <v>331504002</v>
          </cell>
          <cell r="E210" t="str">
            <v>骶髂关节结核病灶清除术</v>
          </cell>
          <cell r="F210">
            <v>1778.4</v>
          </cell>
          <cell r="G210">
            <v>1647.4</v>
          </cell>
          <cell r="H210">
            <v>1404</v>
          </cell>
          <cell r="I210">
            <v>2434</v>
          </cell>
          <cell r="J210">
            <v>2191</v>
          </cell>
          <cell r="K210">
            <v>2312</v>
          </cell>
          <cell r="L210">
            <v>2104</v>
          </cell>
          <cell r="M210">
            <v>1915</v>
          </cell>
        </row>
        <row r="211">
          <cell r="D211">
            <v>331504003</v>
          </cell>
          <cell r="E211" t="str">
            <v>髋关节结核病灶清除术</v>
          </cell>
          <cell r="F211">
            <v>2023.5</v>
          </cell>
          <cell r="G211">
            <v>1874.4</v>
          </cell>
          <cell r="H211">
            <v>1597.5</v>
          </cell>
          <cell r="I211">
            <v>2769</v>
          </cell>
          <cell r="J211">
            <v>2492</v>
          </cell>
          <cell r="K211">
            <v>2631</v>
          </cell>
          <cell r="L211">
            <v>2394</v>
          </cell>
          <cell r="M211">
            <v>2179</v>
          </cell>
        </row>
        <row r="212">
          <cell r="D212">
            <v>331504004</v>
          </cell>
          <cell r="E212" t="str">
            <v>膝关节结核病灶清除术</v>
          </cell>
          <cell r="F212">
            <v>1983.6</v>
          </cell>
          <cell r="G212">
            <v>1837.4</v>
          </cell>
          <cell r="H212">
            <v>1566</v>
          </cell>
          <cell r="I212">
            <v>2714</v>
          </cell>
          <cell r="J212">
            <v>2443</v>
          </cell>
          <cell r="K212">
            <v>2578</v>
          </cell>
          <cell r="L212">
            <v>2346</v>
          </cell>
          <cell r="M212">
            <v>2135</v>
          </cell>
        </row>
        <row r="213">
          <cell r="D213">
            <v>331504005</v>
          </cell>
          <cell r="E213" t="str">
            <v>踝关节结核病灶清除+关节融合术</v>
          </cell>
          <cell r="F213">
            <v>1873.4</v>
          </cell>
          <cell r="G213">
            <v>1735.4</v>
          </cell>
          <cell r="H213">
            <v>1479</v>
          </cell>
          <cell r="I213">
            <v>2564</v>
          </cell>
          <cell r="J213">
            <v>2308</v>
          </cell>
          <cell r="K213">
            <v>2436</v>
          </cell>
          <cell r="L213">
            <v>2217</v>
          </cell>
          <cell r="M213">
            <v>2017</v>
          </cell>
        </row>
        <row r="214">
          <cell r="D214">
            <v>331504006</v>
          </cell>
          <cell r="E214" t="str">
            <v>脊椎结核病灶清除术</v>
          </cell>
          <cell r="F214">
            <v>2881</v>
          </cell>
          <cell r="G214">
            <v>2593</v>
          </cell>
          <cell r="H214">
            <v>2334</v>
          </cell>
          <cell r="I214">
            <v>3201</v>
          </cell>
          <cell r="J214">
            <v>2881</v>
          </cell>
          <cell r="K214">
            <v>3041</v>
          </cell>
          <cell r="L214">
            <v>2767</v>
          </cell>
          <cell r="M214">
            <v>2518</v>
          </cell>
        </row>
        <row r="215">
          <cell r="D215">
            <v>331504007</v>
          </cell>
          <cell r="E215" t="str">
            <v>脊椎结核病灶清除+植骨融合术</v>
          </cell>
          <cell r="F215">
            <v>2832</v>
          </cell>
          <cell r="G215">
            <v>2623.3</v>
          </cell>
          <cell r="H215">
            <v>2235.8</v>
          </cell>
          <cell r="I215">
            <v>3875</v>
          </cell>
          <cell r="J215">
            <v>3294</v>
          </cell>
          <cell r="K215">
            <v>3681</v>
          </cell>
          <cell r="L215">
            <v>3350</v>
          </cell>
          <cell r="M215">
            <v>3049</v>
          </cell>
        </row>
        <row r="216">
          <cell r="D216">
            <v>331504008</v>
          </cell>
          <cell r="E216" t="str">
            <v>股骨头坏死病灶刮除植骨术</v>
          </cell>
          <cell r="F216">
            <v>2240.1</v>
          </cell>
          <cell r="G216">
            <v>2075</v>
          </cell>
          <cell r="H216">
            <v>1768.5</v>
          </cell>
          <cell r="I216">
            <v>3065</v>
          </cell>
          <cell r="J216">
            <v>2759</v>
          </cell>
          <cell r="K216">
            <v>2912</v>
          </cell>
          <cell r="L216">
            <v>2650</v>
          </cell>
          <cell r="M216">
            <v>2412</v>
          </cell>
        </row>
        <row r="217">
          <cell r="D217">
            <v>3315040081</v>
          </cell>
          <cell r="E217" t="str">
            <v>股骨头坏死髓芯减压支架术</v>
          </cell>
          <cell r="F217">
            <v>1653</v>
          </cell>
          <cell r="G217">
            <v>1531.2</v>
          </cell>
          <cell r="H217">
            <v>1305</v>
          </cell>
          <cell r="I217">
            <v>2262</v>
          </cell>
          <cell r="J217">
            <v>2036</v>
          </cell>
          <cell r="K217">
            <v>2149</v>
          </cell>
          <cell r="L217">
            <v>1956</v>
          </cell>
          <cell r="M217">
            <v>1780</v>
          </cell>
        </row>
        <row r="218">
          <cell r="D218">
            <v>331504009</v>
          </cell>
          <cell r="E218" t="str">
            <v>桡骨远端切除腓骨移植成形术</v>
          </cell>
          <cell r="F218">
            <v>2927.9</v>
          </cell>
          <cell r="G218">
            <v>2712.2</v>
          </cell>
          <cell r="H218">
            <v>2311.5</v>
          </cell>
          <cell r="I218">
            <v>4007</v>
          </cell>
          <cell r="J218">
            <v>3406</v>
          </cell>
          <cell r="K218">
            <v>3807</v>
          </cell>
          <cell r="L218">
            <v>3464</v>
          </cell>
          <cell r="M218">
            <v>3152</v>
          </cell>
        </row>
        <row r="219">
          <cell r="D219">
            <v>331504010</v>
          </cell>
          <cell r="E219" t="str">
            <v>骨髓炎病灶清除术</v>
          </cell>
          <cell r="F219">
            <v>1408.9</v>
          </cell>
          <cell r="G219">
            <v>1305</v>
          </cell>
          <cell r="H219">
            <v>1112.3</v>
          </cell>
          <cell r="I219">
            <v>1928</v>
          </cell>
          <cell r="J219">
            <v>1736</v>
          </cell>
          <cell r="K219">
            <v>1832</v>
          </cell>
          <cell r="L219">
            <v>1667</v>
          </cell>
          <cell r="M219">
            <v>1517</v>
          </cell>
        </row>
        <row r="220">
          <cell r="D220">
            <v>331504011</v>
          </cell>
          <cell r="E220" t="str">
            <v>骨髓炎切开引流灌洗术</v>
          </cell>
          <cell r="F220">
            <v>1156.2</v>
          </cell>
          <cell r="G220">
            <v>1071</v>
          </cell>
          <cell r="H220">
            <v>912.8</v>
          </cell>
          <cell r="I220">
            <v>1582</v>
          </cell>
          <cell r="J220">
            <v>1503</v>
          </cell>
          <cell r="K220">
            <v>1503</v>
          </cell>
          <cell r="L220">
            <v>1368</v>
          </cell>
          <cell r="M220">
            <v>1245</v>
          </cell>
        </row>
        <row r="221">
          <cell r="D221">
            <v>331505001</v>
          </cell>
          <cell r="E221" t="str">
            <v>锁骨骨折切开复位内固定术</v>
          </cell>
          <cell r="F221">
            <v>1350</v>
          </cell>
          <cell r="G221">
            <v>1250.5</v>
          </cell>
          <cell r="H221">
            <v>1065.8</v>
          </cell>
          <cell r="I221">
            <v>1847</v>
          </cell>
          <cell r="J221">
            <v>1755</v>
          </cell>
          <cell r="K221">
            <v>1755</v>
          </cell>
          <cell r="L221">
            <v>1597</v>
          </cell>
          <cell r="M221">
            <v>1453</v>
          </cell>
        </row>
        <row r="222">
          <cell r="D222">
            <v>331505002</v>
          </cell>
          <cell r="E222" t="str">
            <v>肱骨近端骨折切开复位内固定术</v>
          </cell>
          <cell r="F222">
            <v>1763.2</v>
          </cell>
          <cell r="G222">
            <v>1633.3</v>
          </cell>
          <cell r="H222">
            <v>1392</v>
          </cell>
          <cell r="I222">
            <v>2413</v>
          </cell>
          <cell r="J222">
            <v>2171</v>
          </cell>
          <cell r="K222">
            <v>2292</v>
          </cell>
          <cell r="L222">
            <v>2086</v>
          </cell>
          <cell r="M222">
            <v>1898</v>
          </cell>
        </row>
        <row r="223">
          <cell r="D223">
            <v>331505003</v>
          </cell>
          <cell r="E223" t="str">
            <v>肱骨干骨折切开复位内固定术</v>
          </cell>
          <cell r="F223">
            <v>1542.8</v>
          </cell>
          <cell r="G223">
            <v>1429.1</v>
          </cell>
          <cell r="H223">
            <v>1218</v>
          </cell>
          <cell r="I223">
            <v>2111</v>
          </cell>
          <cell r="J223">
            <v>1901</v>
          </cell>
          <cell r="K223">
            <v>2005</v>
          </cell>
          <cell r="L223">
            <v>1825</v>
          </cell>
          <cell r="M223">
            <v>1661</v>
          </cell>
        </row>
        <row r="224">
          <cell r="D224">
            <v>331505004</v>
          </cell>
          <cell r="E224" t="str">
            <v>肱骨骨折切开复位内固定术</v>
          </cell>
          <cell r="F224">
            <v>1763.2</v>
          </cell>
          <cell r="G224">
            <v>1633.3</v>
          </cell>
          <cell r="H224">
            <v>1392</v>
          </cell>
          <cell r="I224">
            <v>2413</v>
          </cell>
          <cell r="J224">
            <v>2171</v>
          </cell>
          <cell r="K224">
            <v>2292</v>
          </cell>
          <cell r="L224">
            <v>2086</v>
          </cell>
          <cell r="M224">
            <v>1898</v>
          </cell>
        </row>
        <row r="225">
          <cell r="D225">
            <v>331505005</v>
          </cell>
          <cell r="E225" t="str">
            <v>肱骨内外髁骨折切开复位内固定术</v>
          </cell>
          <cell r="F225">
            <v>1573.2</v>
          </cell>
          <cell r="G225">
            <v>1457.3</v>
          </cell>
          <cell r="H225">
            <v>1242</v>
          </cell>
          <cell r="I225">
            <v>2153</v>
          </cell>
          <cell r="J225">
            <v>1937</v>
          </cell>
          <cell r="K225">
            <v>2045</v>
          </cell>
          <cell r="L225">
            <v>1861</v>
          </cell>
          <cell r="M225">
            <v>1694</v>
          </cell>
        </row>
        <row r="226">
          <cell r="D226">
            <v>331505006</v>
          </cell>
          <cell r="E226" t="str">
            <v>尺骨鹰嘴骨折切开复位内固定术</v>
          </cell>
          <cell r="F226">
            <v>1364.2</v>
          </cell>
          <cell r="G226">
            <v>1263.7</v>
          </cell>
          <cell r="H226">
            <v>1077</v>
          </cell>
          <cell r="I226">
            <v>1867</v>
          </cell>
          <cell r="J226">
            <v>1773</v>
          </cell>
          <cell r="K226">
            <v>1774</v>
          </cell>
          <cell r="L226">
            <v>1614</v>
          </cell>
          <cell r="M226">
            <v>1469</v>
          </cell>
        </row>
        <row r="227">
          <cell r="D227">
            <v>331505007</v>
          </cell>
          <cell r="E227" t="str">
            <v>桡骨头切除术</v>
          </cell>
          <cell r="F227">
            <v>1185.6</v>
          </cell>
          <cell r="G227">
            <v>1098.2</v>
          </cell>
          <cell r="H227">
            <v>936</v>
          </cell>
          <cell r="I227">
            <v>1622</v>
          </cell>
          <cell r="J227">
            <v>1542</v>
          </cell>
          <cell r="K227">
            <v>1541</v>
          </cell>
          <cell r="L227">
            <v>1402</v>
          </cell>
          <cell r="M227">
            <v>1276</v>
          </cell>
        </row>
        <row r="228">
          <cell r="D228">
            <v>331505008</v>
          </cell>
          <cell r="E228" t="str">
            <v>桡骨头骨折切开复位内固定术</v>
          </cell>
          <cell r="F228">
            <v>1540</v>
          </cell>
          <cell r="G228">
            <v>1426.5</v>
          </cell>
          <cell r="H228">
            <v>1215.8</v>
          </cell>
          <cell r="I228">
            <v>2107</v>
          </cell>
          <cell r="J228">
            <v>1897</v>
          </cell>
          <cell r="K228">
            <v>2002</v>
          </cell>
          <cell r="L228">
            <v>1822</v>
          </cell>
          <cell r="M228">
            <v>1658</v>
          </cell>
        </row>
        <row r="229">
          <cell r="D229">
            <v>331505009</v>
          </cell>
          <cell r="E229" t="str">
            <v>孟氏骨折切开复位内固定术</v>
          </cell>
          <cell r="F229">
            <v>1763.2</v>
          </cell>
          <cell r="G229">
            <v>1633.3</v>
          </cell>
          <cell r="H229">
            <v>1392</v>
          </cell>
          <cell r="I229">
            <v>2413</v>
          </cell>
          <cell r="J229">
            <v>2171</v>
          </cell>
          <cell r="K229">
            <v>2292</v>
          </cell>
          <cell r="L229">
            <v>2086</v>
          </cell>
          <cell r="M229">
            <v>1898</v>
          </cell>
        </row>
        <row r="230">
          <cell r="D230">
            <v>331505010</v>
          </cell>
          <cell r="E230" t="str">
            <v>桡尺骨干骨折切开复位内固定术</v>
          </cell>
          <cell r="F230">
            <v>1542.8</v>
          </cell>
          <cell r="G230">
            <v>1429.1</v>
          </cell>
          <cell r="H230">
            <v>1218</v>
          </cell>
          <cell r="I230">
            <v>2111</v>
          </cell>
          <cell r="J230">
            <v>1901</v>
          </cell>
          <cell r="K230">
            <v>2005</v>
          </cell>
          <cell r="L230">
            <v>1825</v>
          </cell>
          <cell r="M230">
            <v>1661</v>
          </cell>
        </row>
        <row r="231">
          <cell r="D231">
            <v>331505011</v>
          </cell>
          <cell r="E231" t="str">
            <v>科雷氏骨折切开复位内固定术</v>
          </cell>
          <cell r="F231">
            <v>1687.2</v>
          </cell>
          <cell r="G231">
            <v>1562.9</v>
          </cell>
          <cell r="H231">
            <v>1332</v>
          </cell>
          <cell r="I231">
            <v>2309</v>
          </cell>
          <cell r="J231">
            <v>2077</v>
          </cell>
          <cell r="K231">
            <v>2194</v>
          </cell>
          <cell r="L231">
            <v>1997</v>
          </cell>
          <cell r="M231">
            <v>1817</v>
          </cell>
        </row>
        <row r="232">
          <cell r="D232">
            <v>331505012</v>
          </cell>
          <cell r="E232" t="str">
            <v>髋臼骨折切开复位内固定术</v>
          </cell>
          <cell r="F232">
            <v>2675.2</v>
          </cell>
          <cell r="G232">
            <v>2478.1</v>
          </cell>
          <cell r="H232">
            <v>2112</v>
          </cell>
          <cell r="I232">
            <v>3661</v>
          </cell>
          <cell r="J232">
            <v>3112</v>
          </cell>
          <cell r="K232">
            <v>3478</v>
          </cell>
          <cell r="L232">
            <v>3165</v>
          </cell>
          <cell r="M232">
            <v>2880</v>
          </cell>
        </row>
        <row r="233">
          <cell r="D233">
            <v>331505013</v>
          </cell>
          <cell r="E233" t="str">
            <v>股骨颈骨折闭合复位内固定术</v>
          </cell>
          <cell r="F233">
            <v>1720.5</v>
          </cell>
          <cell r="G233">
            <v>1593.7</v>
          </cell>
          <cell r="H233">
            <v>1358.3</v>
          </cell>
          <cell r="I233">
            <v>2354</v>
          </cell>
          <cell r="J233">
            <v>2119</v>
          </cell>
          <cell r="K233">
            <v>2236</v>
          </cell>
          <cell r="L233">
            <v>2035</v>
          </cell>
          <cell r="M233">
            <v>1852</v>
          </cell>
        </row>
        <row r="234">
          <cell r="D234">
            <v>331505014</v>
          </cell>
          <cell r="E234" t="str">
            <v>股骨颈骨折切开复位内固定术</v>
          </cell>
          <cell r="F234">
            <v>2114.7</v>
          </cell>
          <cell r="G234">
            <v>1958.9</v>
          </cell>
          <cell r="H234">
            <v>1669.5</v>
          </cell>
          <cell r="I234">
            <v>2894</v>
          </cell>
          <cell r="J234">
            <v>2604</v>
          </cell>
          <cell r="K234">
            <v>2749</v>
          </cell>
          <cell r="L234">
            <v>2502</v>
          </cell>
          <cell r="M234">
            <v>2277</v>
          </cell>
        </row>
        <row r="235">
          <cell r="D235">
            <v>331505015</v>
          </cell>
          <cell r="E235" t="str">
            <v>股骨颈骨折切开复位内固定+带血管或肌蒂骨移植术</v>
          </cell>
          <cell r="F235">
            <v>2779.7</v>
          </cell>
          <cell r="G235">
            <v>2574.9</v>
          </cell>
          <cell r="H235">
            <v>2194.5</v>
          </cell>
          <cell r="I235">
            <v>3804</v>
          </cell>
          <cell r="J235">
            <v>3233</v>
          </cell>
          <cell r="K235">
            <v>3614</v>
          </cell>
          <cell r="L235">
            <v>3289</v>
          </cell>
          <cell r="M235">
            <v>2993</v>
          </cell>
        </row>
        <row r="236">
          <cell r="D236">
            <v>331505016</v>
          </cell>
          <cell r="E236" t="str">
            <v>股骨转子间骨折内固定术</v>
          </cell>
          <cell r="F236">
            <v>2078.6</v>
          </cell>
          <cell r="G236">
            <v>1925.4</v>
          </cell>
          <cell r="H236">
            <v>1641</v>
          </cell>
          <cell r="I236">
            <v>2844</v>
          </cell>
          <cell r="J236">
            <v>2560</v>
          </cell>
          <cell r="K236">
            <v>2702</v>
          </cell>
          <cell r="L236">
            <v>2459</v>
          </cell>
          <cell r="M236">
            <v>2238</v>
          </cell>
        </row>
        <row r="237">
          <cell r="D237">
            <v>331505017</v>
          </cell>
          <cell r="E237" t="str">
            <v>股骨干骨折切开复位内固定术</v>
          </cell>
          <cell r="F237">
            <v>1763.2</v>
          </cell>
          <cell r="G237">
            <v>1633.3</v>
          </cell>
          <cell r="H237">
            <v>1392</v>
          </cell>
          <cell r="I237">
            <v>2413</v>
          </cell>
          <cell r="J237">
            <v>2171</v>
          </cell>
          <cell r="K237">
            <v>2292</v>
          </cell>
          <cell r="L237">
            <v>2086</v>
          </cell>
          <cell r="M237">
            <v>1898</v>
          </cell>
        </row>
        <row r="238">
          <cell r="D238">
            <v>331505018</v>
          </cell>
          <cell r="E238" t="str">
            <v>股骨髁间骨折切开复位内固定术</v>
          </cell>
          <cell r="F238">
            <v>2137.5</v>
          </cell>
          <cell r="G238">
            <v>1980</v>
          </cell>
          <cell r="H238">
            <v>1687.5</v>
          </cell>
          <cell r="I238">
            <v>2925</v>
          </cell>
          <cell r="J238">
            <v>2633</v>
          </cell>
          <cell r="K238">
            <v>2779</v>
          </cell>
          <cell r="L238">
            <v>2529</v>
          </cell>
          <cell r="M238">
            <v>2301</v>
          </cell>
        </row>
        <row r="239">
          <cell r="D239">
            <v>331505019</v>
          </cell>
          <cell r="E239" t="str">
            <v>髌骨骨折切开复位内固定术</v>
          </cell>
          <cell r="F239">
            <v>1350</v>
          </cell>
          <cell r="G239">
            <v>1250.5</v>
          </cell>
          <cell r="H239">
            <v>1065.8</v>
          </cell>
          <cell r="I239">
            <v>1847</v>
          </cell>
          <cell r="J239">
            <v>1755</v>
          </cell>
          <cell r="K239">
            <v>1755</v>
          </cell>
          <cell r="L239">
            <v>1597</v>
          </cell>
          <cell r="M239">
            <v>1453</v>
          </cell>
        </row>
        <row r="240">
          <cell r="D240">
            <v>331505020</v>
          </cell>
          <cell r="E240" t="str">
            <v>胫骨髁间骨折切开复位内固定术</v>
          </cell>
          <cell r="F240">
            <v>2013.1</v>
          </cell>
          <cell r="G240">
            <v>1864.7</v>
          </cell>
          <cell r="H240">
            <v>1589.3</v>
          </cell>
          <cell r="I240">
            <v>2755</v>
          </cell>
          <cell r="J240">
            <v>2479</v>
          </cell>
          <cell r="K240">
            <v>2617</v>
          </cell>
          <cell r="L240">
            <v>2381</v>
          </cell>
          <cell r="M240">
            <v>2167</v>
          </cell>
        </row>
        <row r="241">
          <cell r="D241">
            <v>331505021</v>
          </cell>
          <cell r="E241" t="str">
            <v>胫骨干骨折切开复位内固定术</v>
          </cell>
          <cell r="F241">
            <v>1508.6</v>
          </cell>
          <cell r="G241">
            <v>1397.4</v>
          </cell>
          <cell r="H241">
            <v>1191</v>
          </cell>
          <cell r="I241">
            <v>2064</v>
          </cell>
          <cell r="J241">
            <v>1962</v>
          </cell>
          <cell r="K241">
            <v>1961</v>
          </cell>
          <cell r="L241">
            <v>1785</v>
          </cell>
          <cell r="M241">
            <v>1624</v>
          </cell>
        </row>
        <row r="242">
          <cell r="D242">
            <v>331505022</v>
          </cell>
          <cell r="E242" t="str">
            <v>内、外踝骨折切开复位内固定术</v>
          </cell>
          <cell r="F242">
            <v>1322.4</v>
          </cell>
          <cell r="G242">
            <v>1225</v>
          </cell>
          <cell r="H242">
            <v>1044</v>
          </cell>
          <cell r="I242">
            <v>1810</v>
          </cell>
          <cell r="J242">
            <v>1629</v>
          </cell>
          <cell r="K242">
            <v>1720</v>
          </cell>
          <cell r="L242">
            <v>1565</v>
          </cell>
          <cell r="M242">
            <v>1424</v>
          </cell>
        </row>
        <row r="243">
          <cell r="D243">
            <v>331505023</v>
          </cell>
          <cell r="E243" t="str">
            <v>三踝骨折切开复位内固定术</v>
          </cell>
          <cell r="F243">
            <v>1867.7</v>
          </cell>
          <cell r="G243">
            <v>1730.1</v>
          </cell>
          <cell r="H243">
            <v>1474.5</v>
          </cell>
          <cell r="I243">
            <v>2556</v>
          </cell>
          <cell r="J243">
            <v>2300</v>
          </cell>
          <cell r="K243">
            <v>2428</v>
          </cell>
          <cell r="L243">
            <v>2209</v>
          </cell>
          <cell r="M243">
            <v>2010</v>
          </cell>
        </row>
        <row r="244">
          <cell r="D244">
            <v>331505024</v>
          </cell>
          <cell r="E244" t="str">
            <v>肱骨干骨折不愈合切开植骨内固定术</v>
          </cell>
          <cell r="F244">
            <v>2089.1</v>
          </cell>
          <cell r="G244">
            <v>1935.1</v>
          </cell>
          <cell r="H244">
            <v>1649.3</v>
          </cell>
          <cell r="I244">
            <v>2859</v>
          </cell>
          <cell r="J244">
            <v>2573</v>
          </cell>
          <cell r="K244">
            <v>2716</v>
          </cell>
          <cell r="L244">
            <v>2472</v>
          </cell>
          <cell r="M244">
            <v>2250</v>
          </cell>
        </row>
        <row r="245">
          <cell r="D245">
            <v>331505025</v>
          </cell>
          <cell r="E245" t="str">
            <v>尺桡骨骨折不愈合切开植骨内固定术</v>
          </cell>
          <cell r="F245">
            <v>1878.2</v>
          </cell>
          <cell r="G245">
            <v>1739.8</v>
          </cell>
          <cell r="H245">
            <v>1482.8</v>
          </cell>
          <cell r="I245">
            <v>2570</v>
          </cell>
          <cell r="J245">
            <v>2313</v>
          </cell>
          <cell r="K245">
            <v>2442</v>
          </cell>
          <cell r="L245">
            <v>2222</v>
          </cell>
          <cell r="M245">
            <v>2022</v>
          </cell>
        </row>
        <row r="246">
          <cell r="D246">
            <v>331505026</v>
          </cell>
          <cell r="E246" t="str">
            <v>股骨干骨折不愈合切开植骨内固定术</v>
          </cell>
          <cell r="F246">
            <v>2156.5</v>
          </cell>
          <cell r="G246">
            <v>1997.6</v>
          </cell>
          <cell r="H246">
            <v>1702.5</v>
          </cell>
          <cell r="I246">
            <v>2951</v>
          </cell>
          <cell r="J246">
            <v>2656</v>
          </cell>
          <cell r="K246">
            <v>2803</v>
          </cell>
          <cell r="L246">
            <v>2551</v>
          </cell>
          <cell r="M246">
            <v>2321</v>
          </cell>
        </row>
        <row r="247">
          <cell r="D247">
            <v>331505027</v>
          </cell>
          <cell r="E247" t="str">
            <v>胫腓骨骨折不愈合切开植骨内固定术</v>
          </cell>
          <cell r="F247">
            <v>2096.7</v>
          </cell>
          <cell r="G247">
            <v>1942.2</v>
          </cell>
          <cell r="H247">
            <v>1655.3</v>
          </cell>
          <cell r="I247">
            <v>2869</v>
          </cell>
          <cell r="J247">
            <v>2582</v>
          </cell>
          <cell r="K247">
            <v>2726</v>
          </cell>
          <cell r="L247">
            <v>2481</v>
          </cell>
          <cell r="M247">
            <v>2258</v>
          </cell>
        </row>
        <row r="248">
          <cell r="D248">
            <v>331505028</v>
          </cell>
          <cell r="E248" t="str">
            <v>开放折骨术</v>
          </cell>
          <cell r="F248">
            <v>1322.4</v>
          </cell>
          <cell r="G248">
            <v>1225</v>
          </cell>
          <cell r="H248">
            <v>1044</v>
          </cell>
          <cell r="I248">
            <v>1810</v>
          </cell>
          <cell r="J248">
            <v>1629</v>
          </cell>
          <cell r="K248">
            <v>1720</v>
          </cell>
          <cell r="L248">
            <v>1565</v>
          </cell>
          <cell r="M248">
            <v>1424</v>
          </cell>
        </row>
        <row r="249">
          <cell r="D249">
            <v>331505029</v>
          </cell>
          <cell r="E249" t="str">
            <v>肱骨髁上骨折畸形愈合截骨矫形术</v>
          </cell>
          <cell r="F249">
            <v>1739.5</v>
          </cell>
          <cell r="G249">
            <v>1611.3</v>
          </cell>
          <cell r="H249">
            <v>1373.3</v>
          </cell>
          <cell r="I249">
            <v>2380</v>
          </cell>
          <cell r="J249">
            <v>2142</v>
          </cell>
          <cell r="K249">
            <v>2261</v>
          </cell>
          <cell r="L249">
            <v>2058</v>
          </cell>
          <cell r="M249">
            <v>1873</v>
          </cell>
        </row>
        <row r="250">
          <cell r="D250">
            <v>331505030</v>
          </cell>
          <cell r="E250" t="str">
            <v>尺骨上1/3骨折畸形愈合伴桡骨小头脱位矫正术</v>
          </cell>
          <cell r="F250">
            <v>2779.7</v>
          </cell>
          <cell r="G250">
            <v>2574.9</v>
          </cell>
          <cell r="H250">
            <v>2194.5</v>
          </cell>
          <cell r="I250">
            <v>3804</v>
          </cell>
          <cell r="J250">
            <v>3423</v>
          </cell>
          <cell r="K250">
            <v>3614</v>
          </cell>
          <cell r="L250">
            <v>3289</v>
          </cell>
          <cell r="M250">
            <v>2993</v>
          </cell>
        </row>
        <row r="251">
          <cell r="D251">
            <v>331505031</v>
          </cell>
          <cell r="E251" t="str">
            <v>桡骨下端骨折畸形愈合矫正术</v>
          </cell>
          <cell r="F251">
            <v>1620.7</v>
          </cell>
          <cell r="G251">
            <v>1501.3</v>
          </cell>
          <cell r="H251">
            <v>1279.5</v>
          </cell>
          <cell r="I251">
            <v>2218</v>
          </cell>
          <cell r="J251">
            <v>1996</v>
          </cell>
          <cell r="K251">
            <v>2107</v>
          </cell>
          <cell r="L251">
            <v>1917</v>
          </cell>
          <cell r="M251">
            <v>1744</v>
          </cell>
        </row>
        <row r="252">
          <cell r="D252">
            <v>331505032</v>
          </cell>
          <cell r="E252" t="str">
            <v>股骨干骨折畸形愈合截骨内固定术</v>
          </cell>
          <cell r="F252">
            <v>2029.2</v>
          </cell>
          <cell r="G252">
            <v>1879.7</v>
          </cell>
          <cell r="H252">
            <v>1602</v>
          </cell>
          <cell r="I252">
            <v>2777</v>
          </cell>
          <cell r="J252">
            <v>2499</v>
          </cell>
          <cell r="K252">
            <v>2638</v>
          </cell>
          <cell r="L252">
            <v>2401</v>
          </cell>
          <cell r="M252">
            <v>2185</v>
          </cell>
        </row>
        <row r="253">
          <cell r="D253">
            <v>331505033</v>
          </cell>
          <cell r="E253" t="str">
            <v>胫腓骨骨折畸形愈合截骨矫形术</v>
          </cell>
          <cell r="F253">
            <v>2059.6</v>
          </cell>
          <cell r="G253">
            <v>1907.8</v>
          </cell>
          <cell r="H253">
            <v>1626</v>
          </cell>
          <cell r="I253">
            <v>2818</v>
          </cell>
          <cell r="J253">
            <v>2536</v>
          </cell>
          <cell r="K253">
            <v>2677</v>
          </cell>
          <cell r="L253">
            <v>2436</v>
          </cell>
          <cell r="M253">
            <v>2217</v>
          </cell>
        </row>
        <row r="254">
          <cell r="D254">
            <v>331505034</v>
          </cell>
          <cell r="E254" t="str">
            <v>踝部骨折畸形愈合矫形术_x001A_</v>
          </cell>
          <cell r="F254">
            <v>2028.3</v>
          </cell>
          <cell r="G254">
            <v>1878.8</v>
          </cell>
          <cell r="H254">
            <v>1601.3</v>
          </cell>
          <cell r="I254">
            <v>2776</v>
          </cell>
          <cell r="J254">
            <v>2499</v>
          </cell>
          <cell r="K254">
            <v>2637</v>
          </cell>
          <cell r="L254">
            <v>2400</v>
          </cell>
          <cell r="M254">
            <v>2184</v>
          </cell>
        </row>
        <row r="255">
          <cell r="D255">
            <v>331505035</v>
          </cell>
          <cell r="E255" t="str">
            <v>跟骨骨折切开复位撬拨术</v>
          </cell>
          <cell r="F255">
            <v>1413.6</v>
          </cell>
          <cell r="G255">
            <v>1309.4</v>
          </cell>
          <cell r="H255">
            <v>1116</v>
          </cell>
          <cell r="I255">
            <v>1934</v>
          </cell>
          <cell r="J255">
            <v>1741</v>
          </cell>
          <cell r="K255">
            <v>1837</v>
          </cell>
          <cell r="L255">
            <v>1672</v>
          </cell>
          <cell r="M255">
            <v>1522</v>
          </cell>
        </row>
        <row r="256">
          <cell r="D256">
            <v>331505036</v>
          </cell>
          <cell r="E256" t="str">
            <v>距骨骨折伴脱位切开复位内固定术</v>
          </cell>
          <cell r="F256">
            <v>1873.4</v>
          </cell>
          <cell r="G256">
            <v>1735.4</v>
          </cell>
          <cell r="H256">
            <v>1479</v>
          </cell>
          <cell r="I256">
            <v>2564</v>
          </cell>
          <cell r="J256">
            <v>2308</v>
          </cell>
          <cell r="K256">
            <v>2436</v>
          </cell>
          <cell r="L256">
            <v>2217</v>
          </cell>
          <cell r="M256">
            <v>2017</v>
          </cell>
        </row>
        <row r="257">
          <cell r="D257">
            <v>331505037</v>
          </cell>
          <cell r="E257" t="str">
            <v>骨折内固定装置取出术</v>
          </cell>
          <cell r="F257">
            <v>1185.6</v>
          </cell>
          <cell r="G257">
            <v>1098.2</v>
          </cell>
          <cell r="H257">
            <v>936</v>
          </cell>
          <cell r="I257">
            <v>1622</v>
          </cell>
          <cell r="J257">
            <v>1542</v>
          </cell>
          <cell r="K257">
            <v>1541</v>
          </cell>
          <cell r="L257">
            <v>1402</v>
          </cell>
          <cell r="M257">
            <v>1276</v>
          </cell>
        </row>
        <row r="258">
          <cell r="D258">
            <v>331505038</v>
          </cell>
          <cell r="E258" t="str">
            <v>足部骨骨折切开复位内固定术</v>
          </cell>
          <cell r="F258">
            <v>1390.8</v>
          </cell>
          <cell r="G258">
            <v>1288.3</v>
          </cell>
          <cell r="H258">
            <v>1098</v>
          </cell>
          <cell r="I258">
            <v>1903</v>
          </cell>
          <cell r="J258">
            <v>1713</v>
          </cell>
          <cell r="K258">
            <v>1808</v>
          </cell>
          <cell r="L258">
            <v>1645</v>
          </cell>
          <cell r="M258">
            <v>1497</v>
          </cell>
        </row>
        <row r="259">
          <cell r="D259">
            <v>331505039</v>
          </cell>
          <cell r="E259" t="str">
            <v>腓骨骨折切开复位内固定术</v>
          </cell>
          <cell r="F259">
            <v>1425</v>
          </cell>
          <cell r="G259">
            <v>1320</v>
          </cell>
          <cell r="H259">
            <v>1125</v>
          </cell>
          <cell r="I259">
            <v>1950</v>
          </cell>
          <cell r="J259">
            <v>1755</v>
          </cell>
          <cell r="K259">
            <v>1853</v>
          </cell>
          <cell r="L259">
            <v>1686</v>
          </cell>
          <cell r="M259">
            <v>1534</v>
          </cell>
        </row>
        <row r="260">
          <cell r="D260">
            <v>331505040</v>
          </cell>
          <cell r="E260" t="str">
            <v>尺骨冠状突骨折切开复位内固定术</v>
          </cell>
          <cell r="F260">
            <v>1900</v>
          </cell>
          <cell r="G260">
            <v>1710</v>
          </cell>
          <cell r="H260">
            <v>1624.5</v>
          </cell>
          <cell r="I260">
            <v>2600</v>
          </cell>
          <cell r="J260">
            <v>2340</v>
          </cell>
          <cell r="K260">
            <v>2470</v>
          </cell>
          <cell r="L260">
            <v>2248</v>
          </cell>
          <cell r="M260">
            <v>2046</v>
          </cell>
        </row>
        <row r="261">
          <cell r="D261" t="str">
            <v>s331505001</v>
          </cell>
          <cell r="E261" t="str">
            <v>肩胛骨骨折内固定术</v>
          </cell>
          <cell r="F261">
            <v>1653</v>
          </cell>
          <cell r="G261">
            <v>1531.2</v>
          </cell>
          <cell r="H261">
            <v>1305</v>
          </cell>
          <cell r="I261">
            <v>2262</v>
          </cell>
          <cell r="J261">
            <v>2036</v>
          </cell>
          <cell r="K261">
            <v>2149</v>
          </cell>
          <cell r="L261">
            <v>1956</v>
          </cell>
          <cell r="M261">
            <v>1780</v>
          </cell>
        </row>
        <row r="262">
          <cell r="D262">
            <v>331506001</v>
          </cell>
          <cell r="E262" t="str">
            <v>肩锁关节脱位切开复位内固定术</v>
          </cell>
          <cell r="F262">
            <v>2015</v>
          </cell>
          <cell r="G262">
            <v>1866.5</v>
          </cell>
          <cell r="H262">
            <v>1590.8</v>
          </cell>
          <cell r="I262">
            <v>2757</v>
          </cell>
          <cell r="J262">
            <v>2482</v>
          </cell>
          <cell r="K262">
            <v>2619</v>
          </cell>
          <cell r="L262">
            <v>2383</v>
          </cell>
          <cell r="M262">
            <v>2169</v>
          </cell>
        </row>
        <row r="263">
          <cell r="D263">
            <v>331506002</v>
          </cell>
          <cell r="E263" t="str">
            <v>肩关节脱位开放复位术</v>
          </cell>
          <cell r="F263">
            <v>1763.2</v>
          </cell>
          <cell r="G263">
            <v>1633.3</v>
          </cell>
          <cell r="H263">
            <v>1392</v>
          </cell>
          <cell r="I263">
            <v>2413</v>
          </cell>
          <cell r="J263">
            <v>2171</v>
          </cell>
          <cell r="K263">
            <v>2292</v>
          </cell>
          <cell r="L263">
            <v>2086</v>
          </cell>
          <cell r="M263">
            <v>1898</v>
          </cell>
        </row>
        <row r="264">
          <cell r="D264">
            <v>331506003</v>
          </cell>
          <cell r="E264" t="str">
            <v>陈旧性肘关节前脱位切开复位术</v>
          </cell>
          <cell r="F264">
            <v>1873.4</v>
          </cell>
          <cell r="G264">
            <v>1735.4</v>
          </cell>
          <cell r="H264">
            <v>1479</v>
          </cell>
          <cell r="I264">
            <v>2564</v>
          </cell>
          <cell r="J264">
            <v>2308</v>
          </cell>
          <cell r="K264">
            <v>2436</v>
          </cell>
          <cell r="L264">
            <v>2217</v>
          </cell>
          <cell r="M264">
            <v>2017</v>
          </cell>
        </row>
        <row r="265">
          <cell r="D265">
            <v>331506004</v>
          </cell>
          <cell r="E265" t="str">
            <v>髋关节脱位切开复位术</v>
          </cell>
          <cell r="F265">
            <v>1983.6</v>
          </cell>
          <cell r="G265">
            <v>1837.4</v>
          </cell>
          <cell r="H265">
            <v>1566</v>
          </cell>
          <cell r="I265">
            <v>2714</v>
          </cell>
          <cell r="J265">
            <v>2443</v>
          </cell>
          <cell r="K265">
            <v>2578</v>
          </cell>
          <cell r="L265">
            <v>2346</v>
          </cell>
          <cell r="M265">
            <v>2135</v>
          </cell>
        </row>
        <row r="266">
          <cell r="D266">
            <v>331506007</v>
          </cell>
          <cell r="E266" t="str">
            <v>先天性髋关节脱位切开复位骨盆截骨内固定术</v>
          </cell>
          <cell r="F266">
            <v>2432</v>
          </cell>
          <cell r="G266">
            <v>2252.8</v>
          </cell>
          <cell r="H266">
            <v>1920</v>
          </cell>
          <cell r="I266">
            <v>3328</v>
          </cell>
          <cell r="J266">
            <v>2829</v>
          </cell>
          <cell r="K266">
            <v>3162</v>
          </cell>
          <cell r="L266">
            <v>2877</v>
          </cell>
          <cell r="M266">
            <v>2618</v>
          </cell>
        </row>
        <row r="267">
          <cell r="D267">
            <v>331506008</v>
          </cell>
          <cell r="E267" t="str">
            <v>先天性髋关节脱位切开复位骨盆截骨股骨上端截骨内固定术</v>
          </cell>
          <cell r="F267">
            <v>2675.2</v>
          </cell>
          <cell r="G267">
            <v>2478.1</v>
          </cell>
          <cell r="H267">
            <v>2112</v>
          </cell>
          <cell r="I267">
            <v>3661</v>
          </cell>
          <cell r="J267">
            <v>3112</v>
          </cell>
          <cell r="K267">
            <v>3478</v>
          </cell>
          <cell r="L267">
            <v>3165</v>
          </cell>
          <cell r="M267">
            <v>2880</v>
          </cell>
        </row>
        <row r="268">
          <cell r="D268">
            <v>331506021</v>
          </cell>
          <cell r="E268" t="str">
            <v>踝关节稳定手术</v>
          </cell>
          <cell r="F268">
            <v>1527.6</v>
          </cell>
          <cell r="G268">
            <v>1415</v>
          </cell>
          <cell r="H268">
            <v>1206</v>
          </cell>
          <cell r="I268">
            <v>2090</v>
          </cell>
          <cell r="J268">
            <v>1881</v>
          </cell>
          <cell r="K268">
            <v>1986</v>
          </cell>
          <cell r="L268">
            <v>1807</v>
          </cell>
          <cell r="M268">
            <v>1644</v>
          </cell>
        </row>
        <row r="269">
          <cell r="D269">
            <v>331506023</v>
          </cell>
          <cell r="E269" t="str">
            <v>肘关节稳定术</v>
          </cell>
          <cell r="F269">
            <v>2148.9</v>
          </cell>
          <cell r="G269">
            <v>1990.6</v>
          </cell>
          <cell r="H269">
            <v>1696.5</v>
          </cell>
          <cell r="I269">
            <v>2941</v>
          </cell>
          <cell r="J269">
            <v>2647</v>
          </cell>
          <cell r="K269">
            <v>2794</v>
          </cell>
          <cell r="L269">
            <v>2543</v>
          </cell>
          <cell r="M269">
            <v>2314</v>
          </cell>
        </row>
        <row r="270">
          <cell r="D270">
            <v>331506024</v>
          </cell>
          <cell r="E270" t="str">
            <v>关节骨软骨损伤修复术</v>
          </cell>
          <cell r="F270">
            <v>2148.9</v>
          </cell>
          <cell r="G270">
            <v>1990.6</v>
          </cell>
          <cell r="H270">
            <v>1696.5</v>
          </cell>
          <cell r="I270">
            <v>2941</v>
          </cell>
          <cell r="J270">
            <v>2647</v>
          </cell>
          <cell r="K270">
            <v>2794</v>
          </cell>
          <cell r="L270">
            <v>2543</v>
          </cell>
          <cell r="M270">
            <v>2314</v>
          </cell>
        </row>
        <row r="271">
          <cell r="D271">
            <v>331507004</v>
          </cell>
          <cell r="E271" t="str">
            <v>人工全髋关节置换术</v>
          </cell>
          <cell r="F271">
            <v>3526.4</v>
          </cell>
          <cell r="G271">
            <v>3266.6</v>
          </cell>
          <cell r="H271">
            <v>2784</v>
          </cell>
          <cell r="I271">
            <v>4826</v>
          </cell>
          <cell r="J271">
            <v>4102</v>
          </cell>
          <cell r="K271">
            <v>4585</v>
          </cell>
          <cell r="L271">
            <v>4172</v>
          </cell>
          <cell r="M271">
            <v>3797</v>
          </cell>
        </row>
        <row r="272">
          <cell r="D272">
            <v>331507005</v>
          </cell>
          <cell r="E272" t="str">
            <v>人工股骨头置换术</v>
          </cell>
          <cell r="F272">
            <v>2400.7</v>
          </cell>
          <cell r="G272">
            <v>2223.8</v>
          </cell>
          <cell r="H272">
            <v>1895.3</v>
          </cell>
          <cell r="I272">
            <v>3285</v>
          </cell>
          <cell r="J272">
            <v>2792</v>
          </cell>
          <cell r="K272">
            <v>3121</v>
          </cell>
          <cell r="L272">
            <v>2840</v>
          </cell>
          <cell r="M272">
            <v>2584</v>
          </cell>
        </row>
        <row r="273">
          <cell r="D273">
            <v>331507006</v>
          </cell>
          <cell r="E273" t="str">
            <v>人工膝关节表面置换术</v>
          </cell>
          <cell r="F273">
            <v>3211</v>
          </cell>
          <cell r="G273">
            <v>2974.4</v>
          </cell>
          <cell r="H273">
            <v>2535</v>
          </cell>
          <cell r="I273">
            <v>4394</v>
          </cell>
          <cell r="J273">
            <v>3735</v>
          </cell>
          <cell r="K273">
            <v>4174</v>
          </cell>
          <cell r="L273">
            <v>3798</v>
          </cell>
          <cell r="M273">
            <v>3456</v>
          </cell>
        </row>
        <row r="274">
          <cell r="D274">
            <v>331507007</v>
          </cell>
          <cell r="E274" t="str">
            <v>人工膝关节绞链式置换术</v>
          </cell>
          <cell r="F274">
            <v>2928.9</v>
          </cell>
          <cell r="G274">
            <v>2713</v>
          </cell>
          <cell r="H274">
            <v>2312.3</v>
          </cell>
          <cell r="I274">
            <v>4008</v>
          </cell>
          <cell r="J274">
            <v>3407</v>
          </cell>
          <cell r="K274">
            <v>3808</v>
          </cell>
          <cell r="L274">
            <v>3465</v>
          </cell>
          <cell r="M274">
            <v>3153</v>
          </cell>
        </row>
        <row r="275">
          <cell r="D275">
            <v>331507014</v>
          </cell>
          <cell r="E275" t="str">
            <v>人工关节翻修术</v>
          </cell>
          <cell r="F275">
            <v>3724</v>
          </cell>
          <cell r="G275">
            <v>3449.6</v>
          </cell>
          <cell r="H275">
            <v>2940</v>
          </cell>
          <cell r="I275">
            <v>5096</v>
          </cell>
          <cell r="J275">
            <v>4332</v>
          </cell>
          <cell r="K275">
            <v>4841</v>
          </cell>
          <cell r="L275">
            <v>4405</v>
          </cell>
          <cell r="M275">
            <v>4009</v>
          </cell>
        </row>
        <row r="276">
          <cell r="D276">
            <v>331508003</v>
          </cell>
          <cell r="E276" t="str">
            <v>骨骺固定术</v>
          </cell>
          <cell r="F276">
            <v>1397.5</v>
          </cell>
          <cell r="G276">
            <v>1294.5</v>
          </cell>
          <cell r="H276">
            <v>1103.3</v>
          </cell>
          <cell r="I276">
            <v>1912</v>
          </cell>
          <cell r="J276">
            <v>1721</v>
          </cell>
          <cell r="K276">
            <v>1816</v>
          </cell>
          <cell r="L276">
            <v>1653</v>
          </cell>
          <cell r="M276">
            <v>1504</v>
          </cell>
        </row>
        <row r="277">
          <cell r="D277">
            <v>331508004</v>
          </cell>
          <cell r="E277" t="str">
            <v>股骨头骨骺滑脱牵引复位内固定术</v>
          </cell>
          <cell r="F277">
            <v>2007.4</v>
          </cell>
          <cell r="G277">
            <v>1859.4</v>
          </cell>
          <cell r="H277">
            <v>1584.8</v>
          </cell>
          <cell r="I277">
            <v>2747</v>
          </cell>
          <cell r="J277">
            <v>2473</v>
          </cell>
          <cell r="K277">
            <v>2610</v>
          </cell>
          <cell r="L277">
            <v>2375</v>
          </cell>
          <cell r="M277">
            <v>2161</v>
          </cell>
        </row>
        <row r="278">
          <cell r="D278">
            <v>331508005</v>
          </cell>
          <cell r="E278" t="str">
            <v>带血管蒂肌蒂骨骺移植术</v>
          </cell>
          <cell r="F278">
            <v>2107.1</v>
          </cell>
          <cell r="G278">
            <v>1951.8</v>
          </cell>
          <cell r="H278">
            <v>1633.5</v>
          </cell>
          <cell r="I278">
            <v>2883</v>
          </cell>
          <cell r="J278">
            <v>2595</v>
          </cell>
          <cell r="K278">
            <v>2739</v>
          </cell>
          <cell r="L278">
            <v>2492</v>
          </cell>
          <cell r="M278">
            <v>2268</v>
          </cell>
        </row>
        <row r="279">
          <cell r="D279">
            <v>331509007</v>
          </cell>
          <cell r="E279" t="str">
            <v>先天性锁骨假关节切除植骨内固定术</v>
          </cell>
          <cell r="F279">
            <v>1695.8</v>
          </cell>
          <cell r="G279">
            <v>1570.8</v>
          </cell>
          <cell r="H279">
            <v>1338.8</v>
          </cell>
          <cell r="I279">
            <v>2321</v>
          </cell>
          <cell r="J279">
            <v>2089</v>
          </cell>
          <cell r="K279">
            <v>2205</v>
          </cell>
          <cell r="L279">
            <v>2007</v>
          </cell>
          <cell r="M279">
            <v>1826</v>
          </cell>
        </row>
        <row r="280">
          <cell r="D280">
            <v>331509008</v>
          </cell>
          <cell r="E280" t="str">
            <v>先天性胫骨假关节切除带血管腓骨移植术</v>
          </cell>
          <cell r="F280">
            <v>2968.8</v>
          </cell>
          <cell r="G280">
            <v>2750</v>
          </cell>
          <cell r="H280">
            <v>2343.8</v>
          </cell>
          <cell r="I280">
            <v>4063</v>
          </cell>
          <cell r="J280">
            <v>3453</v>
          </cell>
          <cell r="K280">
            <v>3860</v>
          </cell>
          <cell r="L280">
            <v>3513</v>
          </cell>
          <cell r="M280">
            <v>3197</v>
          </cell>
        </row>
        <row r="281">
          <cell r="D281">
            <v>331510001</v>
          </cell>
          <cell r="E281" t="str">
            <v>肘关节截骨术</v>
          </cell>
          <cell r="F281">
            <v>1679.6</v>
          </cell>
          <cell r="G281">
            <v>1555.8</v>
          </cell>
          <cell r="H281">
            <v>1326</v>
          </cell>
          <cell r="I281">
            <v>2298</v>
          </cell>
          <cell r="J281">
            <v>2068</v>
          </cell>
          <cell r="K281">
            <v>2183</v>
          </cell>
          <cell r="L281">
            <v>1987</v>
          </cell>
          <cell r="M281">
            <v>1808</v>
          </cell>
        </row>
        <row r="282">
          <cell r="D282">
            <v>331510002</v>
          </cell>
          <cell r="E282" t="str">
            <v>腕关节截骨术</v>
          </cell>
          <cell r="F282">
            <v>1425</v>
          </cell>
          <cell r="G282">
            <v>1320</v>
          </cell>
          <cell r="H282">
            <v>1125</v>
          </cell>
          <cell r="I282">
            <v>1950</v>
          </cell>
          <cell r="J282">
            <v>1755</v>
          </cell>
          <cell r="K282">
            <v>1853</v>
          </cell>
          <cell r="L282">
            <v>1686</v>
          </cell>
          <cell r="M282">
            <v>1534</v>
          </cell>
        </row>
        <row r="283">
          <cell r="D283">
            <v>331510003</v>
          </cell>
          <cell r="E283" t="str">
            <v>掌骨截骨矫形术</v>
          </cell>
          <cell r="F283">
            <v>1397.5</v>
          </cell>
          <cell r="G283">
            <v>1294.5</v>
          </cell>
          <cell r="H283">
            <v>1103.3</v>
          </cell>
          <cell r="I283">
            <v>1912</v>
          </cell>
          <cell r="J283">
            <v>1721</v>
          </cell>
          <cell r="K283">
            <v>1816</v>
          </cell>
          <cell r="L283">
            <v>1653</v>
          </cell>
          <cell r="M283">
            <v>1504</v>
          </cell>
        </row>
        <row r="284">
          <cell r="D284">
            <v>331510004</v>
          </cell>
          <cell r="E284" t="str">
            <v>髋臼旋转截骨术</v>
          </cell>
          <cell r="F284">
            <v>2332.3</v>
          </cell>
          <cell r="G284">
            <v>2160.4</v>
          </cell>
          <cell r="H284">
            <v>1841.3</v>
          </cell>
          <cell r="I284">
            <v>3192</v>
          </cell>
          <cell r="J284">
            <v>2713</v>
          </cell>
          <cell r="K284">
            <v>3032</v>
          </cell>
          <cell r="L284">
            <v>2759</v>
          </cell>
          <cell r="M284">
            <v>2511</v>
          </cell>
        </row>
        <row r="285">
          <cell r="D285">
            <v>331510005</v>
          </cell>
          <cell r="E285" t="str">
            <v>股骨颈楔形截骨术</v>
          </cell>
          <cell r="F285">
            <v>1939.9</v>
          </cell>
          <cell r="G285">
            <v>1797</v>
          </cell>
          <cell r="H285">
            <v>1531.5</v>
          </cell>
          <cell r="I285">
            <v>2655</v>
          </cell>
          <cell r="J285">
            <v>2257</v>
          </cell>
          <cell r="K285">
            <v>2522</v>
          </cell>
          <cell r="L285">
            <v>2295</v>
          </cell>
          <cell r="M285">
            <v>2088</v>
          </cell>
        </row>
        <row r="286">
          <cell r="D286">
            <v>331510006</v>
          </cell>
          <cell r="E286" t="str">
            <v>股骨头钻孔及植骨术</v>
          </cell>
          <cell r="F286">
            <v>1653</v>
          </cell>
          <cell r="G286">
            <v>1531.2</v>
          </cell>
          <cell r="H286">
            <v>1305</v>
          </cell>
          <cell r="I286">
            <v>2262</v>
          </cell>
          <cell r="J286">
            <v>2036</v>
          </cell>
          <cell r="K286">
            <v>2149</v>
          </cell>
          <cell r="L286">
            <v>1956</v>
          </cell>
          <cell r="M286">
            <v>1780</v>
          </cell>
        </row>
        <row r="287">
          <cell r="D287">
            <v>331510007</v>
          </cell>
          <cell r="E287" t="str">
            <v>股骨下端截骨术</v>
          </cell>
          <cell r="F287">
            <v>1741.4</v>
          </cell>
          <cell r="G287">
            <v>1613</v>
          </cell>
          <cell r="H287">
            <v>1374.8</v>
          </cell>
          <cell r="I287">
            <v>2383</v>
          </cell>
          <cell r="J287">
            <v>2145</v>
          </cell>
          <cell r="K287">
            <v>2264</v>
          </cell>
          <cell r="L287">
            <v>2060</v>
          </cell>
          <cell r="M287">
            <v>1875</v>
          </cell>
        </row>
        <row r="288">
          <cell r="D288">
            <v>331510008</v>
          </cell>
          <cell r="E288" t="str">
            <v>胫骨高位截骨术</v>
          </cell>
          <cell r="F288">
            <v>1735.7</v>
          </cell>
          <cell r="G288">
            <v>1607.8</v>
          </cell>
          <cell r="H288">
            <v>1370.3</v>
          </cell>
          <cell r="I288">
            <v>2375</v>
          </cell>
          <cell r="J288">
            <v>2137</v>
          </cell>
          <cell r="K288">
            <v>2256</v>
          </cell>
          <cell r="L288">
            <v>2053</v>
          </cell>
          <cell r="M288">
            <v>1868</v>
          </cell>
        </row>
        <row r="289">
          <cell r="D289">
            <v>331510009</v>
          </cell>
          <cell r="E289" t="str">
            <v>跟骨截骨术</v>
          </cell>
          <cell r="F289">
            <v>1490.6</v>
          </cell>
          <cell r="G289">
            <v>1380.7</v>
          </cell>
          <cell r="H289">
            <v>1176.8</v>
          </cell>
          <cell r="I289">
            <v>2040</v>
          </cell>
          <cell r="J289">
            <v>1836</v>
          </cell>
          <cell r="K289">
            <v>1938</v>
          </cell>
          <cell r="L289">
            <v>1764</v>
          </cell>
          <cell r="M289">
            <v>1605</v>
          </cell>
        </row>
        <row r="290">
          <cell r="D290">
            <v>331510010</v>
          </cell>
          <cell r="E290" t="str">
            <v>成骨不全多段截骨术</v>
          </cell>
          <cell r="F290">
            <v>1754.7</v>
          </cell>
          <cell r="G290">
            <v>1625.4</v>
          </cell>
          <cell r="H290">
            <v>1385.3</v>
          </cell>
          <cell r="I290">
            <v>2401</v>
          </cell>
          <cell r="J290">
            <v>2161</v>
          </cell>
          <cell r="K290">
            <v>2281</v>
          </cell>
          <cell r="L290">
            <v>2076</v>
          </cell>
          <cell r="M290">
            <v>1889</v>
          </cell>
        </row>
        <row r="291">
          <cell r="D291">
            <v>331511001</v>
          </cell>
          <cell r="E291" t="str">
            <v>肘关节融合术</v>
          </cell>
          <cell r="F291">
            <v>1699.6</v>
          </cell>
          <cell r="G291">
            <v>1574.3</v>
          </cell>
          <cell r="H291">
            <v>1341.8</v>
          </cell>
          <cell r="I291">
            <v>2326</v>
          </cell>
          <cell r="J291">
            <v>2093</v>
          </cell>
          <cell r="K291">
            <v>2210</v>
          </cell>
          <cell r="L291">
            <v>2011</v>
          </cell>
          <cell r="M291">
            <v>1830</v>
          </cell>
        </row>
        <row r="292">
          <cell r="D292">
            <v>331511002</v>
          </cell>
          <cell r="E292" t="str">
            <v>先天性胫骨缺如胫骨上端膝关节融合术</v>
          </cell>
          <cell r="F292">
            <v>1983.6</v>
          </cell>
          <cell r="G292">
            <v>1837.4</v>
          </cell>
          <cell r="H292">
            <v>1566</v>
          </cell>
          <cell r="I292">
            <v>2714</v>
          </cell>
          <cell r="J292">
            <v>2443</v>
          </cell>
          <cell r="K292">
            <v>2578</v>
          </cell>
          <cell r="L292">
            <v>2346</v>
          </cell>
          <cell r="M292">
            <v>2135</v>
          </cell>
        </row>
        <row r="293">
          <cell r="D293">
            <v>331511003</v>
          </cell>
          <cell r="E293" t="str">
            <v>踝关节融合术</v>
          </cell>
          <cell r="F293">
            <v>2030.2</v>
          </cell>
          <cell r="G293">
            <v>1880.6</v>
          </cell>
          <cell r="H293">
            <v>1602.8</v>
          </cell>
          <cell r="I293">
            <v>2778</v>
          </cell>
          <cell r="J293">
            <v>2500</v>
          </cell>
          <cell r="K293">
            <v>2639</v>
          </cell>
          <cell r="L293">
            <v>2401</v>
          </cell>
          <cell r="M293">
            <v>2185</v>
          </cell>
        </row>
        <row r="294">
          <cell r="D294">
            <v>331511004</v>
          </cell>
          <cell r="E294" t="str">
            <v>跟骰关节融合术</v>
          </cell>
          <cell r="F294">
            <v>1322.4</v>
          </cell>
          <cell r="G294">
            <v>1225</v>
          </cell>
          <cell r="H294">
            <v>1044</v>
          </cell>
          <cell r="I294">
            <v>1810</v>
          </cell>
          <cell r="J294">
            <v>1629</v>
          </cell>
          <cell r="K294">
            <v>1720</v>
          </cell>
          <cell r="L294">
            <v>1565</v>
          </cell>
          <cell r="M294">
            <v>1424</v>
          </cell>
        </row>
        <row r="295">
          <cell r="D295">
            <v>331511005</v>
          </cell>
          <cell r="E295" t="str">
            <v>近侧趾间关节融合术</v>
          </cell>
          <cell r="F295">
            <v>1322.4</v>
          </cell>
          <cell r="G295">
            <v>1225</v>
          </cell>
          <cell r="H295">
            <v>1044</v>
          </cell>
          <cell r="I295">
            <v>1810</v>
          </cell>
          <cell r="J295">
            <v>1629</v>
          </cell>
          <cell r="K295">
            <v>1720</v>
          </cell>
          <cell r="L295">
            <v>1565</v>
          </cell>
          <cell r="M295">
            <v>1424</v>
          </cell>
        </row>
        <row r="296">
          <cell r="D296" t="str">
            <v>s331511001</v>
          </cell>
          <cell r="E296" t="str">
            <v>先天性尺骨缺如矫正腕关节成形融合术</v>
          </cell>
          <cell r="F296">
            <v>1653</v>
          </cell>
          <cell r="G296">
            <v>1531.2</v>
          </cell>
          <cell r="H296">
            <v>1305</v>
          </cell>
          <cell r="I296">
            <v>2262</v>
          </cell>
          <cell r="J296">
            <v>2036</v>
          </cell>
          <cell r="K296">
            <v>2149</v>
          </cell>
          <cell r="L296">
            <v>1956</v>
          </cell>
          <cell r="M296">
            <v>1780</v>
          </cell>
        </row>
        <row r="297">
          <cell r="D297">
            <v>331512001</v>
          </cell>
          <cell r="E297" t="str">
            <v>肘关节叉状成形术</v>
          </cell>
          <cell r="F297">
            <v>1620.7</v>
          </cell>
          <cell r="G297">
            <v>1501.3</v>
          </cell>
          <cell r="H297">
            <v>1279.5</v>
          </cell>
          <cell r="I297">
            <v>2218</v>
          </cell>
          <cell r="J297">
            <v>1996</v>
          </cell>
          <cell r="K297">
            <v>2107</v>
          </cell>
          <cell r="L297">
            <v>1917</v>
          </cell>
          <cell r="M297">
            <v>1744</v>
          </cell>
        </row>
        <row r="298">
          <cell r="D298">
            <v>331512002</v>
          </cell>
          <cell r="E298" t="str">
            <v>网球肘松解术</v>
          </cell>
          <cell r="F298">
            <v>988</v>
          </cell>
          <cell r="G298">
            <v>915.2</v>
          </cell>
          <cell r="H298">
            <v>780</v>
          </cell>
          <cell r="I298">
            <v>1352</v>
          </cell>
          <cell r="J298">
            <v>1284</v>
          </cell>
          <cell r="K298">
            <v>1284</v>
          </cell>
          <cell r="L298">
            <v>1168</v>
          </cell>
          <cell r="M298">
            <v>1063</v>
          </cell>
        </row>
        <row r="299">
          <cell r="D299">
            <v>331512003</v>
          </cell>
          <cell r="E299" t="str">
            <v>尺骨延长术</v>
          </cell>
          <cell r="F299">
            <v>1702.4</v>
          </cell>
          <cell r="G299">
            <v>1577</v>
          </cell>
          <cell r="H299">
            <v>1344</v>
          </cell>
          <cell r="I299">
            <v>2330</v>
          </cell>
          <cell r="J299">
            <v>1980</v>
          </cell>
          <cell r="K299">
            <v>2214</v>
          </cell>
          <cell r="L299">
            <v>2015</v>
          </cell>
          <cell r="M299">
            <v>1834</v>
          </cell>
        </row>
        <row r="300">
          <cell r="D300">
            <v>331512004</v>
          </cell>
          <cell r="E300" t="str">
            <v>尺骨短缩术</v>
          </cell>
          <cell r="F300">
            <v>1322.4</v>
          </cell>
          <cell r="G300">
            <v>1225</v>
          </cell>
          <cell r="H300">
            <v>1044</v>
          </cell>
          <cell r="I300">
            <v>1810</v>
          </cell>
          <cell r="J300">
            <v>1629</v>
          </cell>
          <cell r="K300">
            <v>1720</v>
          </cell>
          <cell r="L300">
            <v>1565</v>
          </cell>
          <cell r="M300">
            <v>1424</v>
          </cell>
        </row>
        <row r="301">
          <cell r="D301">
            <v>331512005</v>
          </cell>
          <cell r="E301" t="str">
            <v>桡骨延长术</v>
          </cell>
          <cell r="F301">
            <v>1702.4</v>
          </cell>
          <cell r="G301">
            <v>1577</v>
          </cell>
          <cell r="H301">
            <v>1344</v>
          </cell>
          <cell r="I301">
            <v>2330</v>
          </cell>
          <cell r="J301">
            <v>1980</v>
          </cell>
          <cell r="K301">
            <v>2214</v>
          </cell>
          <cell r="L301">
            <v>2015</v>
          </cell>
          <cell r="M301">
            <v>1834</v>
          </cell>
        </row>
        <row r="302">
          <cell r="D302">
            <v>331512006</v>
          </cell>
          <cell r="E302" t="str">
            <v>桡骨短缩术</v>
          </cell>
          <cell r="F302">
            <v>1322.4</v>
          </cell>
          <cell r="G302">
            <v>1225</v>
          </cell>
          <cell r="H302">
            <v>1044</v>
          </cell>
          <cell r="I302">
            <v>1810</v>
          </cell>
          <cell r="J302">
            <v>1629</v>
          </cell>
          <cell r="K302">
            <v>1720</v>
          </cell>
          <cell r="L302">
            <v>1565</v>
          </cell>
          <cell r="M302">
            <v>1424</v>
          </cell>
        </row>
        <row r="303">
          <cell r="D303">
            <v>331512007</v>
          </cell>
          <cell r="E303" t="str">
            <v>股骨延长术</v>
          </cell>
          <cell r="F303">
            <v>1960.8</v>
          </cell>
          <cell r="G303">
            <v>1816.3</v>
          </cell>
          <cell r="H303">
            <v>1548</v>
          </cell>
          <cell r="I303">
            <v>2683</v>
          </cell>
          <cell r="J303">
            <v>2280</v>
          </cell>
          <cell r="K303">
            <v>2549</v>
          </cell>
          <cell r="L303">
            <v>2320</v>
          </cell>
          <cell r="M303">
            <v>2111</v>
          </cell>
        </row>
        <row r="304">
          <cell r="D304">
            <v>331512008</v>
          </cell>
          <cell r="E304" t="str">
            <v>髋臼造盖成形术</v>
          </cell>
          <cell r="F304">
            <v>1945.6</v>
          </cell>
          <cell r="G304">
            <v>1802.2</v>
          </cell>
          <cell r="H304">
            <v>1536</v>
          </cell>
          <cell r="I304">
            <v>2662</v>
          </cell>
          <cell r="J304">
            <v>2263</v>
          </cell>
          <cell r="K304">
            <v>2529</v>
          </cell>
          <cell r="L304">
            <v>2301</v>
          </cell>
          <cell r="M304">
            <v>2094</v>
          </cell>
        </row>
        <row r="305">
          <cell r="D305">
            <v>331512009</v>
          </cell>
          <cell r="E305" t="str">
            <v>血管束移植充填植骨术</v>
          </cell>
          <cell r="F305">
            <v>1945.6</v>
          </cell>
          <cell r="G305">
            <v>1802.2</v>
          </cell>
          <cell r="H305">
            <v>1536</v>
          </cell>
          <cell r="I305">
            <v>2662</v>
          </cell>
          <cell r="J305">
            <v>2263</v>
          </cell>
          <cell r="K305">
            <v>2529</v>
          </cell>
          <cell r="L305">
            <v>2301</v>
          </cell>
          <cell r="M305">
            <v>2094</v>
          </cell>
        </row>
        <row r="306">
          <cell r="D306">
            <v>331512010</v>
          </cell>
          <cell r="E306" t="str">
            <v>股四头肌成形术</v>
          </cell>
          <cell r="F306">
            <v>1763.2</v>
          </cell>
          <cell r="G306">
            <v>1633.3</v>
          </cell>
          <cell r="H306">
            <v>1392</v>
          </cell>
          <cell r="I306">
            <v>2413</v>
          </cell>
          <cell r="J306">
            <v>2171</v>
          </cell>
          <cell r="K306">
            <v>2292</v>
          </cell>
          <cell r="L306">
            <v>2086</v>
          </cell>
          <cell r="M306">
            <v>1898</v>
          </cell>
        </row>
        <row r="307">
          <cell r="D307">
            <v>331512011</v>
          </cell>
          <cell r="E307" t="str">
            <v>膝内外翻定点闭式折骨术</v>
          </cell>
          <cell r="F307">
            <v>1299.6</v>
          </cell>
          <cell r="G307">
            <v>1203.8</v>
          </cell>
          <cell r="H307">
            <v>1026</v>
          </cell>
          <cell r="I307">
            <v>1778</v>
          </cell>
          <cell r="J307">
            <v>1600</v>
          </cell>
          <cell r="K307">
            <v>1689</v>
          </cell>
          <cell r="L307">
            <v>1537</v>
          </cell>
          <cell r="M307">
            <v>1399</v>
          </cell>
        </row>
        <row r="308">
          <cell r="D308">
            <v>331512012</v>
          </cell>
          <cell r="E308" t="str">
            <v>髌韧带成形术</v>
          </cell>
          <cell r="F308">
            <v>1856.3</v>
          </cell>
          <cell r="G308">
            <v>1719.5</v>
          </cell>
          <cell r="H308">
            <v>1465.5</v>
          </cell>
          <cell r="I308">
            <v>2540</v>
          </cell>
          <cell r="J308">
            <v>2287</v>
          </cell>
          <cell r="K308">
            <v>2413</v>
          </cell>
          <cell r="L308">
            <v>2196</v>
          </cell>
          <cell r="M308">
            <v>1998</v>
          </cell>
        </row>
        <row r="309">
          <cell r="D309">
            <v>331512013</v>
          </cell>
          <cell r="E309" t="str">
            <v>胫骨结节垫高术</v>
          </cell>
          <cell r="F309">
            <v>1542.8</v>
          </cell>
          <cell r="G309">
            <v>1429.1</v>
          </cell>
          <cell r="H309">
            <v>1218</v>
          </cell>
          <cell r="I309">
            <v>2111</v>
          </cell>
          <cell r="J309">
            <v>1901</v>
          </cell>
          <cell r="K309">
            <v>2005</v>
          </cell>
          <cell r="L309">
            <v>1825</v>
          </cell>
          <cell r="M309">
            <v>1661</v>
          </cell>
        </row>
        <row r="310">
          <cell r="D310">
            <v>331512015</v>
          </cell>
          <cell r="E310" t="str">
            <v>足母外翻矫形术</v>
          </cell>
          <cell r="F310">
            <v>1497.2</v>
          </cell>
          <cell r="G310">
            <v>1386.9</v>
          </cell>
          <cell r="H310">
            <v>1182</v>
          </cell>
          <cell r="I310">
            <v>2049</v>
          </cell>
          <cell r="J310">
            <v>1843</v>
          </cell>
          <cell r="K310">
            <v>1947</v>
          </cell>
          <cell r="L310">
            <v>1772</v>
          </cell>
          <cell r="M310">
            <v>1613</v>
          </cell>
        </row>
        <row r="311">
          <cell r="D311">
            <v>331512016</v>
          </cell>
          <cell r="E311" t="str">
            <v>第二跖骨头修整成形术</v>
          </cell>
          <cell r="F311">
            <v>1582.7</v>
          </cell>
          <cell r="G311">
            <v>1466.1</v>
          </cell>
          <cell r="H311">
            <v>1249.5</v>
          </cell>
          <cell r="I311">
            <v>2166</v>
          </cell>
          <cell r="J311">
            <v>1949</v>
          </cell>
          <cell r="K311">
            <v>2058</v>
          </cell>
          <cell r="L311">
            <v>1873</v>
          </cell>
          <cell r="M311">
            <v>1704</v>
          </cell>
        </row>
        <row r="312">
          <cell r="D312">
            <v>331512018</v>
          </cell>
          <cell r="E312" t="str">
            <v>胫骨延长术</v>
          </cell>
          <cell r="F312">
            <v>2006.4</v>
          </cell>
          <cell r="G312">
            <v>1858.6</v>
          </cell>
          <cell r="H312">
            <v>1584</v>
          </cell>
          <cell r="I312">
            <v>2746</v>
          </cell>
          <cell r="J312">
            <v>2334</v>
          </cell>
          <cell r="K312">
            <v>2609</v>
          </cell>
          <cell r="L312">
            <v>2374</v>
          </cell>
          <cell r="M312">
            <v>2160</v>
          </cell>
        </row>
        <row r="313">
          <cell r="D313">
            <v>331512021</v>
          </cell>
          <cell r="E313" t="str">
            <v>骨搬移手术</v>
          </cell>
          <cell r="F313">
            <v>2375</v>
          </cell>
          <cell r="G313">
            <v>2375</v>
          </cell>
          <cell r="H313">
            <v>2256.25</v>
          </cell>
          <cell r="I313">
            <v>3250</v>
          </cell>
          <cell r="J313">
            <v>3250</v>
          </cell>
          <cell r="K313">
            <v>3088</v>
          </cell>
          <cell r="L313">
            <v>2810</v>
          </cell>
          <cell r="M313">
            <v>2557</v>
          </cell>
        </row>
        <row r="314">
          <cell r="D314">
            <v>331514001</v>
          </cell>
          <cell r="E314" t="str">
            <v>断肢再植术</v>
          </cell>
          <cell r="F314">
            <v>3887.4</v>
          </cell>
          <cell r="G314">
            <v>3601</v>
          </cell>
          <cell r="H314">
            <v>3069</v>
          </cell>
          <cell r="I314">
            <v>5320</v>
          </cell>
          <cell r="J314">
            <v>4521</v>
          </cell>
          <cell r="K314">
            <v>5054</v>
          </cell>
          <cell r="L314">
            <v>4599</v>
          </cell>
          <cell r="M314">
            <v>4185</v>
          </cell>
        </row>
        <row r="315">
          <cell r="D315">
            <v>3315140010</v>
          </cell>
          <cell r="E315" t="str">
            <v>断肢再植术</v>
          </cell>
          <cell r="F315">
            <v>3887.4</v>
          </cell>
          <cell r="G315">
            <v>3601</v>
          </cell>
          <cell r="H315">
            <v>3069</v>
          </cell>
          <cell r="I315">
            <v>5320</v>
          </cell>
          <cell r="J315">
            <v>4521</v>
          </cell>
          <cell r="K315">
            <v>5054</v>
          </cell>
          <cell r="L315">
            <v>4599</v>
          </cell>
          <cell r="M315">
            <v>4185</v>
          </cell>
        </row>
        <row r="316">
          <cell r="D316">
            <v>331514002</v>
          </cell>
          <cell r="E316" t="str">
            <v>断指再植术</v>
          </cell>
          <cell r="F316">
            <v>2948.8</v>
          </cell>
          <cell r="G316">
            <v>2731.5</v>
          </cell>
          <cell r="H316">
            <v>2328</v>
          </cell>
          <cell r="I316">
            <v>4035</v>
          </cell>
          <cell r="J316">
            <v>3429</v>
          </cell>
          <cell r="K316">
            <v>3833</v>
          </cell>
          <cell r="L316">
            <v>3488</v>
          </cell>
          <cell r="M316">
            <v>3174</v>
          </cell>
        </row>
        <row r="317">
          <cell r="D317">
            <v>3315140020</v>
          </cell>
          <cell r="E317" t="str">
            <v>断指再植术</v>
          </cell>
          <cell r="F317">
            <v>2948.8</v>
          </cell>
          <cell r="G317">
            <v>2731.5</v>
          </cell>
          <cell r="H317">
            <v>2328</v>
          </cell>
          <cell r="I317">
            <v>4035</v>
          </cell>
          <cell r="J317">
            <v>3429</v>
          </cell>
          <cell r="K317">
            <v>3833</v>
          </cell>
          <cell r="L317">
            <v>3488</v>
          </cell>
          <cell r="M317">
            <v>3174</v>
          </cell>
        </row>
        <row r="318">
          <cell r="D318">
            <v>331515001</v>
          </cell>
          <cell r="E318" t="str">
            <v>手部掌指骨骨折切开复位内固定术</v>
          </cell>
          <cell r="F318">
            <v>1153.3</v>
          </cell>
          <cell r="G318">
            <v>1068.3</v>
          </cell>
          <cell r="H318">
            <v>910.5</v>
          </cell>
          <cell r="I318">
            <v>1578</v>
          </cell>
          <cell r="J318">
            <v>1421</v>
          </cell>
          <cell r="K318">
            <v>1499</v>
          </cell>
          <cell r="L318">
            <v>1364</v>
          </cell>
          <cell r="M318">
            <v>1241</v>
          </cell>
        </row>
        <row r="319">
          <cell r="D319">
            <v>331515002</v>
          </cell>
          <cell r="E319" t="str">
            <v>手部关节内骨折切开复位内固定术</v>
          </cell>
          <cell r="F319">
            <v>1345.2</v>
          </cell>
          <cell r="G319">
            <v>1246.1</v>
          </cell>
          <cell r="H319">
            <v>1062</v>
          </cell>
          <cell r="I319">
            <v>1841</v>
          </cell>
          <cell r="J319">
            <v>1656</v>
          </cell>
          <cell r="K319">
            <v>1749</v>
          </cell>
          <cell r="L319">
            <v>1592</v>
          </cell>
          <cell r="M319">
            <v>1449</v>
          </cell>
        </row>
        <row r="320">
          <cell r="D320">
            <v>331515003</v>
          </cell>
          <cell r="E320" t="str">
            <v>本氏(Bennett)骨折切开复位内固定术</v>
          </cell>
          <cell r="F320">
            <v>1710</v>
          </cell>
          <cell r="G320">
            <v>1584</v>
          </cell>
          <cell r="H320">
            <v>1350</v>
          </cell>
          <cell r="I320">
            <v>2340</v>
          </cell>
          <cell r="J320">
            <v>2106</v>
          </cell>
          <cell r="K320">
            <v>2223</v>
          </cell>
          <cell r="L320">
            <v>2023</v>
          </cell>
          <cell r="M320">
            <v>1841</v>
          </cell>
        </row>
        <row r="321">
          <cell r="D321">
            <v>331515004</v>
          </cell>
          <cell r="E321" t="str">
            <v>腕骨骨折切开复位内固定术</v>
          </cell>
          <cell r="F321">
            <v>1474.4</v>
          </cell>
          <cell r="G321">
            <v>1365.8</v>
          </cell>
          <cell r="H321">
            <v>1164</v>
          </cell>
          <cell r="I321">
            <v>2018</v>
          </cell>
          <cell r="J321">
            <v>1816</v>
          </cell>
          <cell r="K321">
            <v>1917</v>
          </cell>
          <cell r="L321">
            <v>1744</v>
          </cell>
          <cell r="M321">
            <v>1587</v>
          </cell>
        </row>
        <row r="322">
          <cell r="D322">
            <v>331515005</v>
          </cell>
          <cell r="E322" t="str">
            <v>舟骨骨折切开复位内固定术</v>
          </cell>
          <cell r="F322">
            <v>1456.4</v>
          </cell>
          <cell r="G322">
            <v>1349</v>
          </cell>
          <cell r="H322">
            <v>1149.8</v>
          </cell>
          <cell r="I322">
            <v>1993</v>
          </cell>
          <cell r="J322">
            <v>1794</v>
          </cell>
          <cell r="K322">
            <v>1893</v>
          </cell>
          <cell r="L322">
            <v>1723</v>
          </cell>
          <cell r="M322">
            <v>1568</v>
          </cell>
        </row>
        <row r="323">
          <cell r="D323">
            <v>331515006</v>
          </cell>
          <cell r="E323" t="str">
            <v>舟骨骨折不愈合切开植骨术+桡骨茎突切除术</v>
          </cell>
          <cell r="F323">
            <v>1702.4</v>
          </cell>
          <cell r="G323">
            <v>1577</v>
          </cell>
          <cell r="H323">
            <v>1344</v>
          </cell>
          <cell r="I323">
            <v>2330</v>
          </cell>
          <cell r="J323">
            <v>1980</v>
          </cell>
          <cell r="K323">
            <v>2214</v>
          </cell>
          <cell r="L323">
            <v>2015</v>
          </cell>
          <cell r="M323">
            <v>1834</v>
          </cell>
        </row>
        <row r="324">
          <cell r="D324">
            <v>331515007</v>
          </cell>
          <cell r="E324" t="str">
            <v>舟骨骨折不愈合植骨术</v>
          </cell>
          <cell r="F324">
            <v>1580.8</v>
          </cell>
          <cell r="G324">
            <v>1464.3</v>
          </cell>
          <cell r="H324">
            <v>1248</v>
          </cell>
          <cell r="I324">
            <v>2163</v>
          </cell>
          <cell r="J324">
            <v>1838</v>
          </cell>
          <cell r="K324">
            <v>2055</v>
          </cell>
          <cell r="L324">
            <v>1870</v>
          </cell>
          <cell r="M324">
            <v>1702</v>
          </cell>
        </row>
        <row r="325">
          <cell r="D325">
            <v>331515008</v>
          </cell>
          <cell r="E325" t="str">
            <v>月骨骨折切开复位内固定术</v>
          </cell>
          <cell r="F325">
            <v>1322.4</v>
          </cell>
          <cell r="G325">
            <v>1225</v>
          </cell>
          <cell r="H325">
            <v>1044</v>
          </cell>
          <cell r="I325">
            <v>1810</v>
          </cell>
          <cell r="J325">
            <v>1629</v>
          </cell>
          <cell r="K325">
            <v>1720</v>
          </cell>
          <cell r="L325">
            <v>1565</v>
          </cell>
          <cell r="M325">
            <v>1424</v>
          </cell>
        </row>
        <row r="326">
          <cell r="D326">
            <v>331515009</v>
          </cell>
          <cell r="E326" t="str">
            <v>月骨骨折不愈合血管植入术</v>
          </cell>
          <cell r="F326">
            <v>1702.4</v>
          </cell>
          <cell r="G326">
            <v>1577</v>
          </cell>
          <cell r="H326">
            <v>1344</v>
          </cell>
          <cell r="I326">
            <v>2330</v>
          </cell>
          <cell r="J326">
            <v>1980</v>
          </cell>
          <cell r="K326">
            <v>2214</v>
          </cell>
          <cell r="L326">
            <v>2015</v>
          </cell>
          <cell r="M326">
            <v>1834</v>
          </cell>
        </row>
        <row r="327">
          <cell r="D327">
            <v>331515010</v>
          </cell>
          <cell r="E327" t="str">
            <v>人工桡骨头月骨置换术</v>
          </cell>
          <cell r="F327">
            <v>1839.2</v>
          </cell>
          <cell r="G327">
            <v>1703.7</v>
          </cell>
          <cell r="H327">
            <v>1452</v>
          </cell>
          <cell r="I327">
            <v>2517</v>
          </cell>
          <cell r="J327">
            <v>2140</v>
          </cell>
          <cell r="K327">
            <v>2391</v>
          </cell>
          <cell r="L327">
            <v>2176</v>
          </cell>
          <cell r="M327">
            <v>1980</v>
          </cell>
        </row>
        <row r="328">
          <cell r="D328">
            <v>331516001</v>
          </cell>
          <cell r="E328" t="str">
            <v>手部关节脱位切开复位内固定术</v>
          </cell>
          <cell r="F328">
            <v>1140</v>
          </cell>
          <cell r="G328">
            <v>1056</v>
          </cell>
          <cell r="H328">
            <v>900</v>
          </cell>
          <cell r="I328">
            <v>1560</v>
          </cell>
          <cell r="J328">
            <v>1404</v>
          </cell>
          <cell r="K328">
            <v>1482</v>
          </cell>
          <cell r="L328">
            <v>1349</v>
          </cell>
          <cell r="M328">
            <v>1228</v>
          </cell>
        </row>
        <row r="329">
          <cell r="D329">
            <v>331517001</v>
          </cell>
          <cell r="E329" t="str">
            <v>局限性腕骨融合术</v>
          </cell>
          <cell r="F329">
            <v>1322.4</v>
          </cell>
          <cell r="G329">
            <v>1225</v>
          </cell>
          <cell r="H329">
            <v>1044</v>
          </cell>
          <cell r="I329">
            <v>1810</v>
          </cell>
          <cell r="J329">
            <v>1629</v>
          </cell>
          <cell r="K329">
            <v>1720</v>
          </cell>
          <cell r="L329">
            <v>1565</v>
          </cell>
          <cell r="M329">
            <v>1424</v>
          </cell>
        </row>
        <row r="330">
          <cell r="D330">
            <v>331517002</v>
          </cell>
          <cell r="E330" t="str">
            <v>指间关节融合术</v>
          </cell>
          <cell r="F330">
            <v>1223.6</v>
          </cell>
          <cell r="G330">
            <v>1133.4</v>
          </cell>
          <cell r="H330">
            <v>966</v>
          </cell>
          <cell r="I330">
            <v>1674</v>
          </cell>
          <cell r="J330">
            <v>1591</v>
          </cell>
          <cell r="K330">
            <v>1590</v>
          </cell>
          <cell r="L330">
            <v>1447</v>
          </cell>
          <cell r="M330">
            <v>1317</v>
          </cell>
        </row>
        <row r="331">
          <cell r="D331">
            <v>331517003</v>
          </cell>
          <cell r="E331" t="str">
            <v>腕关节融合术</v>
          </cell>
          <cell r="F331">
            <v>1369</v>
          </cell>
          <cell r="G331">
            <v>1268.1</v>
          </cell>
          <cell r="H331">
            <v>1080.8</v>
          </cell>
          <cell r="I331">
            <v>1873</v>
          </cell>
          <cell r="J331">
            <v>1780</v>
          </cell>
          <cell r="K331">
            <v>1779</v>
          </cell>
          <cell r="L331">
            <v>1619</v>
          </cell>
          <cell r="M331">
            <v>1473</v>
          </cell>
        </row>
        <row r="332">
          <cell r="D332">
            <v>331518001</v>
          </cell>
          <cell r="E332" t="str">
            <v>掌指骨软骨瘤刮除植骨术</v>
          </cell>
          <cell r="F332">
            <v>1212.2</v>
          </cell>
          <cell r="G332">
            <v>1122.9</v>
          </cell>
          <cell r="H332">
            <v>957</v>
          </cell>
          <cell r="I332">
            <v>1659</v>
          </cell>
          <cell r="J332">
            <v>1492</v>
          </cell>
          <cell r="K332">
            <v>1576</v>
          </cell>
          <cell r="L332">
            <v>1434</v>
          </cell>
          <cell r="M332">
            <v>1305</v>
          </cell>
        </row>
        <row r="333">
          <cell r="D333">
            <v>331518002</v>
          </cell>
          <cell r="E333" t="str">
            <v>掌指结核病灶清除术</v>
          </cell>
          <cell r="F333">
            <v>1212.2</v>
          </cell>
          <cell r="G333">
            <v>1122.9</v>
          </cell>
          <cell r="H333">
            <v>957</v>
          </cell>
          <cell r="I333">
            <v>1659</v>
          </cell>
          <cell r="J333">
            <v>1492</v>
          </cell>
          <cell r="K333">
            <v>1576</v>
          </cell>
          <cell r="L333">
            <v>1434</v>
          </cell>
          <cell r="M333">
            <v>1305</v>
          </cell>
        </row>
        <row r="334">
          <cell r="D334">
            <v>331518003</v>
          </cell>
          <cell r="E334" t="str">
            <v>近排腕骨切除术</v>
          </cell>
          <cell r="F334">
            <v>1322.4</v>
          </cell>
          <cell r="G334">
            <v>1225</v>
          </cell>
          <cell r="H334">
            <v>1044</v>
          </cell>
          <cell r="I334">
            <v>1810</v>
          </cell>
          <cell r="J334">
            <v>1629</v>
          </cell>
          <cell r="K334">
            <v>1720</v>
          </cell>
          <cell r="L334">
            <v>1565</v>
          </cell>
          <cell r="M334">
            <v>1424</v>
          </cell>
        </row>
        <row r="335">
          <cell r="D335">
            <v>331518007</v>
          </cell>
          <cell r="E335" t="str">
            <v>腕关节三角软骨复合体重建术</v>
          </cell>
          <cell r="F335">
            <v>2273.4</v>
          </cell>
          <cell r="G335">
            <v>2105.8</v>
          </cell>
          <cell r="H335">
            <v>1794.8</v>
          </cell>
          <cell r="I335">
            <v>3111</v>
          </cell>
          <cell r="J335">
            <v>2800</v>
          </cell>
          <cell r="K335">
            <v>2955</v>
          </cell>
          <cell r="L335">
            <v>2689</v>
          </cell>
          <cell r="M335">
            <v>2447</v>
          </cell>
        </row>
        <row r="336">
          <cell r="D336">
            <v>331519002</v>
          </cell>
          <cell r="E336" t="str">
            <v>拇指再造术Ⅰ型</v>
          </cell>
          <cell r="F336">
            <v>2118.5</v>
          </cell>
          <cell r="G336">
            <v>1962.4</v>
          </cell>
          <cell r="H336">
            <v>1672.5</v>
          </cell>
          <cell r="I336">
            <v>2899</v>
          </cell>
          <cell r="J336">
            <v>2465</v>
          </cell>
          <cell r="K336">
            <v>2754</v>
          </cell>
          <cell r="L336">
            <v>2506</v>
          </cell>
          <cell r="M336">
            <v>2280</v>
          </cell>
        </row>
        <row r="337">
          <cell r="D337">
            <v>331519003</v>
          </cell>
          <cell r="E337" t="str">
            <v>拇指再造术Ⅱ型</v>
          </cell>
          <cell r="F337">
            <v>3404.8</v>
          </cell>
          <cell r="G337">
            <v>3153.9</v>
          </cell>
          <cell r="H337">
            <v>2688</v>
          </cell>
          <cell r="I337">
            <v>4659</v>
          </cell>
          <cell r="J337">
            <v>3960</v>
          </cell>
          <cell r="K337">
            <v>4426</v>
          </cell>
          <cell r="L337">
            <v>4028</v>
          </cell>
          <cell r="M337">
            <v>3665</v>
          </cell>
        </row>
        <row r="338">
          <cell r="D338">
            <v>331519004</v>
          </cell>
          <cell r="E338" t="str">
            <v>拇指再造术Ⅲ型</v>
          </cell>
          <cell r="F338">
            <v>3648</v>
          </cell>
          <cell r="G338">
            <v>3379.2</v>
          </cell>
          <cell r="H338">
            <v>2880</v>
          </cell>
          <cell r="I338">
            <v>4992</v>
          </cell>
          <cell r="J338">
            <v>4243</v>
          </cell>
          <cell r="K338">
            <v>4742</v>
          </cell>
          <cell r="L338">
            <v>4315</v>
          </cell>
          <cell r="M338">
            <v>3927</v>
          </cell>
        </row>
        <row r="339">
          <cell r="D339">
            <v>331519005</v>
          </cell>
          <cell r="E339" t="str">
            <v>拇指再造术Ⅳ型</v>
          </cell>
          <cell r="F339">
            <v>2851.9</v>
          </cell>
          <cell r="G339">
            <v>2641.8</v>
          </cell>
          <cell r="H339">
            <v>2251.5</v>
          </cell>
          <cell r="I339">
            <v>3903</v>
          </cell>
          <cell r="J339">
            <v>3318</v>
          </cell>
          <cell r="K339">
            <v>3708</v>
          </cell>
          <cell r="L339">
            <v>3374</v>
          </cell>
          <cell r="M339">
            <v>3070</v>
          </cell>
        </row>
        <row r="340">
          <cell r="D340">
            <v>331519006</v>
          </cell>
          <cell r="E340" t="str">
            <v>拇指再造术Ⅴ型</v>
          </cell>
          <cell r="F340">
            <v>2910.8</v>
          </cell>
          <cell r="G340">
            <v>2696.3</v>
          </cell>
          <cell r="H340">
            <v>2298</v>
          </cell>
          <cell r="I340">
            <v>3983</v>
          </cell>
          <cell r="J340">
            <v>3385</v>
          </cell>
          <cell r="K340">
            <v>3784</v>
          </cell>
          <cell r="L340">
            <v>3443</v>
          </cell>
          <cell r="M340">
            <v>3133</v>
          </cell>
        </row>
        <row r="341">
          <cell r="D341">
            <v>331519007</v>
          </cell>
          <cell r="E341" t="str">
            <v>拇指再造术Ⅵ型</v>
          </cell>
          <cell r="F341">
            <v>2305.7</v>
          </cell>
          <cell r="G341">
            <v>2135.8</v>
          </cell>
          <cell r="H341">
            <v>1820.3</v>
          </cell>
          <cell r="I341">
            <v>3155</v>
          </cell>
          <cell r="J341">
            <v>2682</v>
          </cell>
          <cell r="K341">
            <v>2997</v>
          </cell>
          <cell r="L341">
            <v>2727</v>
          </cell>
          <cell r="M341">
            <v>2482</v>
          </cell>
        </row>
        <row r="342">
          <cell r="D342">
            <v>331519009</v>
          </cell>
          <cell r="E342" t="str">
            <v>其他指再造术</v>
          </cell>
          <cell r="F342">
            <v>2297.1</v>
          </cell>
          <cell r="G342">
            <v>2127.8</v>
          </cell>
          <cell r="H342">
            <v>1813.5</v>
          </cell>
          <cell r="I342">
            <v>3143</v>
          </cell>
          <cell r="J342">
            <v>2672</v>
          </cell>
          <cell r="K342">
            <v>2986</v>
          </cell>
          <cell r="L342">
            <v>2717</v>
          </cell>
          <cell r="M342">
            <v>2472</v>
          </cell>
        </row>
        <row r="343">
          <cell r="D343">
            <v>331519010</v>
          </cell>
          <cell r="E343" t="str">
            <v>严重烧伤手畸形矫正术</v>
          </cell>
          <cell r="F343">
            <v>2796.8</v>
          </cell>
          <cell r="G343">
            <v>2590.7</v>
          </cell>
          <cell r="H343">
            <v>2208</v>
          </cell>
          <cell r="I343">
            <v>3827</v>
          </cell>
          <cell r="J343">
            <v>3253</v>
          </cell>
          <cell r="K343">
            <v>3636</v>
          </cell>
          <cell r="L343">
            <v>3309</v>
          </cell>
          <cell r="M343">
            <v>3011</v>
          </cell>
        </row>
        <row r="344">
          <cell r="D344">
            <v>331519011</v>
          </cell>
          <cell r="E344" t="str">
            <v>手部瘢痕挛缩整形术</v>
          </cell>
          <cell r="F344">
            <v>1940.9</v>
          </cell>
          <cell r="G344">
            <v>1797.8</v>
          </cell>
          <cell r="H344">
            <v>1532.3</v>
          </cell>
          <cell r="I344">
            <v>2656</v>
          </cell>
          <cell r="J344">
            <v>2391</v>
          </cell>
          <cell r="K344">
            <v>2523</v>
          </cell>
          <cell r="L344">
            <v>2296</v>
          </cell>
          <cell r="M344">
            <v>2089</v>
          </cell>
        </row>
        <row r="345">
          <cell r="D345">
            <v>331519012</v>
          </cell>
          <cell r="E345" t="str">
            <v>指关节成形术</v>
          </cell>
          <cell r="F345">
            <v>1368</v>
          </cell>
          <cell r="G345">
            <v>1267.2</v>
          </cell>
          <cell r="H345">
            <v>1080</v>
          </cell>
          <cell r="I345">
            <v>1872</v>
          </cell>
          <cell r="J345">
            <v>1685</v>
          </cell>
          <cell r="K345">
            <v>1778</v>
          </cell>
          <cell r="L345">
            <v>1618</v>
          </cell>
          <cell r="M345">
            <v>1472</v>
          </cell>
        </row>
        <row r="346">
          <cell r="D346">
            <v>331519017</v>
          </cell>
          <cell r="E346" t="str">
            <v>掌指关节或跖趾关节成形术</v>
          </cell>
          <cell r="F346">
            <v>1322.4</v>
          </cell>
          <cell r="G346">
            <v>1225</v>
          </cell>
          <cell r="H346">
            <v>1044</v>
          </cell>
          <cell r="I346">
            <v>1810</v>
          </cell>
          <cell r="J346">
            <v>1629</v>
          </cell>
          <cell r="K346">
            <v>1720</v>
          </cell>
          <cell r="L346">
            <v>1565</v>
          </cell>
          <cell r="M346">
            <v>1424</v>
          </cell>
        </row>
        <row r="347">
          <cell r="D347">
            <v>331521031</v>
          </cell>
          <cell r="E347" t="str">
            <v>滑车重建术</v>
          </cell>
          <cell r="F347">
            <v>1161.9</v>
          </cell>
          <cell r="G347">
            <v>1076.2</v>
          </cell>
          <cell r="H347">
            <v>917.3</v>
          </cell>
          <cell r="I347">
            <v>1590</v>
          </cell>
          <cell r="J347">
            <v>1431</v>
          </cell>
          <cell r="K347">
            <v>1511</v>
          </cell>
          <cell r="L347">
            <v>1375</v>
          </cell>
          <cell r="M347">
            <v>1251</v>
          </cell>
        </row>
        <row r="348">
          <cell r="D348">
            <v>3315220011</v>
          </cell>
          <cell r="E348" t="str">
            <v>骨骼肌软组织肿瘤切除术</v>
          </cell>
          <cell r="F348">
            <v>1377.5</v>
          </cell>
          <cell r="G348">
            <v>1276</v>
          </cell>
          <cell r="H348">
            <v>1087.5</v>
          </cell>
          <cell r="I348">
            <v>1885</v>
          </cell>
          <cell r="J348">
            <v>1697</v>
          </cell>
          <cell r="K348">
            <v>1791</v>
          </cell>
          <cell r="L348">
            <v>1630</v>
          </cell>
          <cell r="M348">
            <v>1483</v>
          </cell>
        </row>
        <row r="349">
          <cell r="D349">
            <v>3315220012</v>
          </cell>
          <cell r="E349" t="str">
            <v>骨骼肌软组织肿瘤切除术</v>
          </cell>
          <cell r="F349">
            <v>963.3</v>
          </cell>
          <cell r="G349">
            <v>892.3</v>
          </cell>
          <cell r="H349">
            <v>760.5</v>
          </cell>
          <cell r="I349">
            <v>1318</v>
          </cell>
          <cell r="J349">
            <v>1252</v>
          </cell>
          <cell r="K349">
            <v>1252</v>
          </cell>
          <cell r="L349">
            <v>1139</v>
          </cell>
          <cell r="M349">
            <v>1036</v>
          </cell>
        </row>
        <row r="350">
          <cell r="D350">
            <v>3316010021</v>
          </cell>
          <cell r="E350" t="str">
            <v>经皮乳腺病灶穿刺旋切活检术</v>
          </cell>
          <cell r="F350">
            <v>950</v>
          </cell>
          <cell r="G350">
            <v>880</v>
          </cell>
          <cell r="H350">
            <v>750</v>
          </cell>
          <cell r="I350">
            <v>1200</v>
          </cell>
          <cell r="J350">
            <v>1150</v>
          </cell>
          <cell r="K350">
            <v>1140</v>
          </cell>
          <cell r="L350">
            <v>1026</v>
          </cell>
          <cell r="M350">
            <v>923</v>
          </cell>
        </row>
        <row r="351">
          <cell r="D351">
            <v>3316010022</v>
          </cell>
          <cell r="E351" t="str">
            <v>乳腺肿瘤微创旋切术</v>
          </cell>
          <cell r="F351">
            <v>1140</v>
          </cell>
          <cell r="G351">
            <v>1056</v>
          </cell>
          <cell r="H351">
            <v>900</v>
          </cell>
          <cell r="I351">
            <v>1400</v>
          </cell>
          <cell r="J351">
            <v>1340</v>
          </cell>
          <cell r="K351">
            <v>1330</v>
          </cell>
          <cell r="L351">
            <v>1197</v>
          </cell>
          <cell r="M351">
            <v>1077</v>
          </cell>
        </row>
        <row r="352">
          <cell r="D352">
            <v>331601005</v>
          </cell>
          <cell r="E352" t="str">
            <v>乳腺癌根治术</v>
          </cell>
          <cell r="F352">
            <v>2850</v>
          </cell>
          <cell r="G352">
            <v>2640</v>
          </cell>
          <cell r="H352">
            <v>2250</v>
          </cell>
          <cell r="I352">
            <v>3900</v>
          </cell>
          <cell r="J352">
            <v>3315</v>
          </cell>
          <cell r="K352">
            <v>3705</v>
          </cell>
          <cell r="L352">
            <v>3335</v>
          </cell>
          <cell r="M352">
            <v>3002</v>
          </cell>
        </row>
        <row r="353">
          <cell r="D353">
            <v>331601006</v>
          </cell>
          <cell r="E353" t="str">
            <v>乳腺癌扩大根治术</v>
          </cell>
          <cell r="F353">
            <v>3040</v>
          </cell>
          <cell r="G353">
            <v>2816</v>
          </cell>
          <cell r="H353">
            <v>2400</v>
          </cell>
          <cell r="I353">
            <v>4160</v>
          </cell>
          <cell r="J353">
            <v>3536</v>
          </cell>
          <cell r="K353">
            <v>3952</v>
          </cell>
          <cell r="L353">
            <v>3557</v>
          </cell>
          <cell r="M353">
            <v>3201</v>
          </cell>
        </row>
        <row r="354">
          <cell r="D354">
            <v>331601008</v>
          </cell>
          <cell r="E354" t="str">
            <v>乳腺癌根治+乳房再造术</v>
          </cell>
          <cell r="F354">
            <v>4219.9</v>
          </cell>
          <cell r="G354">
            <v>3909</v>
          </cell>
          <cell r="H354">
            <v>3331.5</v>
          </cell>
          <cell r="I354">
            <v>5775</v>
          </cell>
          <cell r="J354">
            <v>4909</v>
          </cell>
          <cell r="K354">
            <v>5486</v>
          </cell>
          <cell r="L354">
            <v>4937</v>
          </cell>
          <cell r="M354">
            <v>4443</v>
          </cell>
        </row>
        <row r="355">
          <cell r="D355">
            <v>331601016</v>
          </cell>
          <cell r="E355" t="str">
            <v>植入式给药装置（输液港）置入术</v>
          </cell>
          <cell r="F355">
            <v>807.5</v>
          </cell>
          <cell r="G355">
            <v>765</v>
          </cell>
          <cell r="H355">
            <v>722.5</v>
          </cell>
          <cell r="I355">
            <v>1000</v>
          </cell>
          <cell r="J355">
            <v>960</v>
          </cell>
          <cell r="K355">
            <v>950</v>
          </cell>
          <cell r="L355">
            <v>855</v>
          </cell>
          <cell r="M355">
            <v>770</v>
          </cell>
        </row>
        <row r="356">
          <cell r="D356">
            <v>340200020</v>
          </cell>
          <cell r="E356" t="str">
            <v>运动疗法</v>
          </cell>
          <cell r="F356">
            <v>34.8</v>
          </cell>
          <cell r="G356">
            <v>34.8</v>
          </cell>
          <cell r="H356">
            <v>29.8</v>
          </cell>
          <cell r="I356">
            <v>44</v>
          </cell>
          <cell r="J356">
            <v>43</v>
          </cell>
          <cell r="K356">
            <v>40</v>
          </cell>
          <cell r="L356">
            <v>36</v>
          </cell>
          <cell r="M356">
            <v>32</v>
          </cell>
        </row>
        <row r="357">
          <cell r="D357">
            <v>340200034</v>
          </cell>
          <cell r="E357" t="str">
            <v>言语训练</v>
          </cell>
          <cell r="F357">
            <v>20.4</v>
          </cell>
          <cell r="G357">
            <v>20.4</v>
          </cell>
          <cell r="H357">
            <v>17.4</v>
          </cell>
          <cell r="I357">
            <v>30</v>
          </cell>
          <cell r="J357">
            <v>26</v>
          </cell>
          <cell r="K357">
            <v>27</v>
          </cell>
          <cell r="L357">
            <v>24</v>
          </cell>
          <cell r="M357">
            <v>22</v>
          </cell>
        </row>
        <row r="358">
          <cell r="D358">
            <v>340200038</v>
          </cell>
          <cell r="E358" t="str">
            <v>认知知觉功能障碍训练</v>
          </cell>
          <cell r="F358">
            <v>20.4</v>
          </cell>
          <cell r="G358">
            <v>20.4</v>
          </cell>
          <cell r="H358">
            <v>17.4</v>
          </cell>
          <cell r="I358">
            <v>30</v>
          </cell>
          <cell r="J358">
            <v>26</v>
          </cell>
          <cell r="K358">
            <v>27</v>
          </cell>
          <cell r="L358">
            <v>24</v>
          </cell>
          <cell r="M358">
            <v>22</v>
          </cell>
        </row>
        <row r="359">
          <cell r="D359">
            <v>420000001</v>
          </cell>
          <cell r="E359" t="str">
            <v>骨折手法整复术</v>
          </cell>
          <cell r="F359" t="str">
            <v>300</v>
          </cell>
          <cell r="G359" t="str">
            <v>300</v>
          </cell>
          <cell r="H359" t="str">
            <v>300</v>
          </cell>
          <cell r="I359">
            <v>1300</v>
          </cell>
          <cell r="J359">
            <v>1300</v>
          </cell>
          <cell r="K359">
            <v>1170</v>
          </cell>
          <cell r="L359">
            <v>1053</v>
          </cell>
          <cell r="M359">
            <v>948</v>
          </cell>
        </row>
        <row r="360">
          <cell r="D360">
            <v>420000002</v>
          </cell>
          <cell r="E360" t="str">
            <v>骨折橇拨复位术</v>
          </cell>
          <cell r="F360">
            <v>612</v>
          </cell>
          <cell r="G360">
            <v>612</v>
          </cell>
          <cell r="H360">
            <v>522</v>
          </cell>
          <cell r="I360">
            <v>1500</v>
          </cell>
          <cell r="J360">
            <v>1500</v>
          </cell>
          <cell r="K360">
            <v>1350</v>
          </cell>
          <cell r="L360">
            <v>1215</v>
          </cell>
          <cell r="M360">
            <v>1094</v>
          </cell>
        </row>
        <row r="361">
          <cell r="D361">
            <v>420000004</v>
          </cell>
          <cell r="E361" t="str">
            <v>骨折闭合复位经皮穿刺（钉）内固定术</v>
          </cell>
          <cell r="F361">
            <v>734.4</v>
          </cell>
          <cell r="G361">
            <v>734.4</v>
          </cell>
          <cell r="H361">
            <v>590.4</v>
          </cell>
          <cell r="I361">
            <v>2400</v>
          </cell>
          <cell r="J361">
            <v>2400</v>
          </cell>
          <cell r="K361">
            <v>2160</v>
          </cell>
          <cell r="L361">
            <v>1944</v>
          </cell>
          <cell r="M361">
            <v>1750</v>
          </cell>
        </row>
        <row r="362">
          <cell r="D362">
            <v>420000006</v>
          </cell>
          <cell r="E362" t="str">
            <v>骨折外固定架固定术</v>
          </cell>
          <cell r="F362">
            <v>612</v>
          </cell>
          <cell r="G362">
            <v>612</v>
          </cell>
          <cell r="H362">
            <v>552</v>
          </cell>
          <cell r="I362">
            <v>1500</v>
          </cell>
          <cell r="J362">
            <v>1500</v>
          </cell>
          <cell r="K362">
            <v>1350</v>
          </cell>
          <cell r="L362">
            <v>1215</v>
          </cell>
          <cell r="M362">
            <v>1094</v>
          </cell>
        </row>
        <row r="363">
          <cell r="D363">
            <v>420000007</v>
          </cell>
          <cell r="E363" t="str">
            <v>骨折夹板外固定术</v>
          </cell>
          <cell r="F363">
            <v>204</v>
          </cell>
          <cell r="G363">
            <v>204</v>
          </cell>
          <cell r="H363">
            <v>174</v>
          </cell>
          <cell r="I363">
            <v>460</v>
          </cell>
          <cell r="J363">
            <v>460</v>
          </cell>
          <cell r="K363">
            <v>414</v>
          </cell>
          <cell r="L363">
            <v>373</v>
          </cell>
          <cell r="M363">
            <v>336</v>
          </cell>
        </row>
        <row r="364">
          <cell r="D364">
            <v>420000009</v>
          </cell>
          <cell r="E364" t="str">
            <v>麻醉下腰椎间盘突出症大手法治疗</v>
          </cell>
          <cell r="F364">
            <v>510</v>
          </cell>
          <cell r="G364">
            <v>510</v>
          </cell>
          <cell r="H364">
            <v>435</v>
          </cell>
          <cell r="I364">
            <v>1000</v>
          </cell>
          <cell r="J364">
            <v>1000</v>
          </cell>
          <cell r="K364">
            <v>900</v>
          </cell>
          <cell r="L364">
            <v>810</v>
          </cell>
          <cell r="M364">
            <v>729</v>
          </cell>
        </row>
        <row r="365">
          <cell r="D365">
            <v>210102015</v>
          </cell>
          <cell r="E365" t="str">
            <v>数字化摄影(DR)</v>
          </cell>
          <cell r="F365">
            <v>70</v>
          </cell>
          <cell r="G365">
            <v>70</v>
          </cell>
          <cell r="H365">
            <v>57</v>
          </cell>
          <cell r="I365">
            <v>60</v>
          </cell>
          <cell r="J365">
            <v>60</v>
          </cell>
          <cell r="K365">
            <v>60</v>
          </cell>
          <cell r="L365">
            <v>54</v>
          </cell>
          <cell r="M365">
            <v>49</v>
          </cell>
        </row>
        <row r="366">
          <cell r="D366">
            <v>210300008</v>
          </cell>
          <cell r="E366" t="str">
            <v>锥体束X线计算机体层（CBCT）扫描</v>
          </cell>
          <cell r="F366" t="str">
            <v>299.3</v>
          </cell>
          <cell r="G366" t="str">
            <v>299.3</v>
          </cell>
          <cell r="H366">
            <v>265.3</v>
          </cell>
          <cell r="I366">
            <v>200</v>
          </cell>
          <cell r="J366">
            <v>200</v>
          </cell>
          <cell r="K366">
            <v>200</v>
          </cell>
          <cell r="L366">
            <v>180</v>
          </cell>
          <cell r="M366">
            <v>162</v>
          </cell>
        </row>
        <row r="367">
          <cell r="D367">
            <v>230400007</v>
          </cell>
          <cell r="E367" t="str">
            <v>PET/CT肿瘤全身断层显像</v>
          </cell>
          <cell r="F367" t="str">
            <v>6210</v>
          </cell>
          <cell r="G367" t="str">
            <v>6210</v>
          </cell>
          <cell r="H367">
            <v>5899.5</v>
          </cell>
          <cell r="I367">
            <v>5800</v>
          </cell>
          <cell r="J367">
            <v>5800</v>
          </cell>
          <cell r="K367">
            <v>5800</v>
          </cell>
          <cell r="L367">
            <v>5220</v>
          </cell>
          <cell r="M367">
            <v>4698</v>
          </cell>
        </row>
        <row r="368">
          <cell r="D368">
            <v>250310067</v>
          </cell>
          <cell r="E368" t="str">
            <v>促肾上腺皮质激素测定（ACTH）</v>
          </cell>
          <cell r="F368" t="str">
            <v>77</v>
          </cell>
          <cell r="G368">
            <v>65.6</v>
          </cell>
          <cell r="H368">
            <v>55.8</v>
          </cell>
          <cell r="I368">
            <v>50</v>
          </cell>
          <cell r="J368">
            <v>50</v>
          </cell>
          <cell r="K368">
            <v>50</v>
          </cell>
          <cell r="L368">
            <v>43</v>
          </cell>
          <cell r="M368">
            <v>36</v>
          </cell>
        </row>
        <row r="369">
          <cell r="D369">
            <v>250310068</v>
          </cell>
          <cell r="E369" t="str">
            <v>妊娠相关性血浆蛋白A测定</v>
          </cell>
          <cell r="F369">
            <v>68.4</v>
          </cell>
          <cell r="G369">
            <v>59.3</v>
          </cell>
          <cell r="H369">
            <v>50.8</v>
          </cell>
          <cell r="I369">
            <v>50</v>
          </cell>
          <cell r="J369">
            <v>50</v>
          </cell>
          <cell r="K369">
            <v>50</v>
          </cell>
          <cell r="L369">
            <v>43</v>
          </cell>
          <cell r="M369">
            <v>36</v>
          </cell>
        </row>
        <row r="370">
          <cell r="D370">
            <v>250310069</v>
          </cell>
          <cell r="E370" t="str">
            <v>游离β绒毛膜促性腺激素测定</v>
          </cell>
          <cell r="F370" t="str">
            <v>94.1</v>
          </cell>
          <cell r="G370">
            <v>79.9</v>
          </cell>
          <cell r="H370">
            <v>66.7</v>
          </cell>
          <cell r="I370">
            <v>50</v>
          </cell>
          <cell r="J370">
            <v>50</v>
          </cell>
          <cell r="K370">
            <v>50</v>
          </cell>
          <cell r="L370">
            <v>43</v>
          </cell>
          <cell r="M370">
            <v>36</v>
          </cell>
        </row>
        <row r="371">
          <cell r="D371">
            <v>250310070</v>
          </cell>
          <cell r="E371" t="str">
            <v>抗甲状腺球蛋白抗体（Anti-TG）/Anti-TPO</v>
          </cell>
          <cell r="F371" t="str">
            <v>54</v>
          </cell>
          <cell r="G371">
            <v>46.6</v>
          </cell>
          <cell r="H371">
            <v>39.6</v>
          </cell>
          <cell r="I371">
            <v>50</v>
          </cell>
          <cell r="J371">
            <v>50</v>
          </cell>
          <cell r="K371">
            <v>50</v>
          </cell>
          <cell r="L371">
            <v>43</v>
          </cell>
          <cell r="M371">
            <v>36</v>
          </cell>
        </row>
        <row r="372">
          <cell r="D372">
            <v>250310071</v>
          </cell>
          <cell r="E372" t="str">
            <v>促甲状腺受体抗体（TsHR-Ab）</v>
          </cell>
          <cell r="F372" t="str">
            <v>95.7</v>
          </cell>
          <cell r="G372">
            <v>81.4</v>
          </cell>
          <cell r="H372">
            <v>70.8</v>
          </cell>
          <cell r="I372">
            <v>50</v>
          </cell>
          <cell r="J372">
            <v>50</v>
          </cell>
          <cell r="K372">
            <v>50</v>
          </cell>
          <cell r="L372">
            <v>43</v>
          </cell>
          <cell r="M372">
            <v>36</v>
          </cell>
        </row>
        <row r="373">
          <cell r="D373">
            <v>250311008</v>
          </cell>
          <cell r="E373" t="str">
            <v>总Ⅰ型胶原氨基延长肽测定（P1NP）</v>
          </cell>
          <cell r="F373" t="str">
            <v>149</v>
          </cell>
          <cell r="G373">
            <v>127.3</v>
          </cell>
          <cell r="H373">
            <v>107.1</v>
          </cell>
          <cell r="I373">
            <v>100</v>
          </cell>
          <cell r="J373">
            <v>100</v>
          </cell>
          <cell r="K373">
            <v>95</v>
          </cell>
          <cell r="L373">
            <v>86</v>
          </cell>
          <cell r="M373">
            <v>77</v>
          </cell>
        </row>
        <row r="374">
          <cell r="D374">
            <v>250311009</v>
          </cell>
          <cell r="E374" t="str">
            <v>25-羟基维生素D3测定</v>
          </cell>
          <cell r="F374" t="str">
            <v>85.5</v>
          </cell>
          <cell r="G374">
            <v>71.7</v>
          </cell>
          <cell r="H374">
            <v>59</v>
          </cell>
          <cell r="I374">
            <v>50</v>
          </cell>
          <cell r="J374">
            <v>50</v>
          </cell>
          <cell r="K374">
            <v>50</v>
          </cell>
          <cell r="L374">
            <v>43</v>
          </cell>
          <cell r="M374">
            <v>36</v>
          </cell>
        </row>
        <row r="375">
          <cell r="D375">
            <v>250402068</v>
          </cell>
          <cell r="E375" t="str">
            <v>环瓜氨酸多太抗体（Anti-CCP）测定</v>
          </cell>
          <cell r="F375" t="str">
            <v>132.5</v>
          </cell>
          <cell r="G375">
            <v>116.4</v>
          </cell>
          <cell r="H375">
            <v>101.3</v>
          </cell>
          <cell r="I375">
            <v>110</v>
          </cell>
          <cell r="J375">
            <v>110</v>
          </cell>
          <cell r="K375">
            <v>105</v>
          </cell>
          <cell r="L375">
            <v>95</v>
          </cell>
          <cell r="M375">
            <v>86</v>
          </cell>
        </row>
        <row r="376">
          <cell r="D376">
            <v>250403093</v>
          </cell>
          <cell r="E376" t="str">
            <v>风疹IgM/IgG测定</v>
          </cell>
          <cell r="F376" t="str">
            <v>68.4</v>
          </cell>
          <cell r="G376">
            <v>60.2</v>
          </cell>
          <cell r="H376">
            <v>52.6</v>
          </cell>
          <cell r="I376">
            <v>50</v>
          </cell>
          <cell r="J376">
            <v>50</v>
          </cell>
          <cell r="K376">
            <v>50</v>
          </cell>
          <cell r="L376">
            <v>43</v>
          </cell>
          <cell r="M376">
            <v>36</v>
          </cell>
        </row>
        <row r="377">
          <cell r="D377">
            <v>250404021</v>
          </cell>
          <cell r="E377" t="str">
            <v>肿瘤标志物</v>
          </cell>
          <cell r="F377" t="str">
            <v>77</v>
          </cell>
          <cell r="G377">
            <v>64.6</v>
          </cell>
          <cell r="H377">
            <v>53.1</v>
          </cell>
          <cell r="I377">
            <v>61.7</v>
          </cell>
          <cell r="J377">
            <v>61.7</v>
          </cell>
          <cell r="K377">
            <v>61.7</v>
          </cell>
          <cell r="L377">
            <v>53.9</v>
          </cell>
          <cell r="M377">
            <v>46.5</v>
          </cell>
        </row>
        <row r="378">
          <cell r="D378">
            <v>250404031</v>
          </cell>
          <cell r="E378" t="str">
            <v>s100蛋白质测定</v>
          </cell>
          <cell r="F378" t="str">
            <v>385.5</v>
          </cell>
          <cell r="G378">
            <v>347.2</v>
          </cell>
          <cell r="H378">
            <v>315.5</v>
          </cell>
          <cell r="I378">
            <v>200</v>
          </cell>
          <cell r="J378">
            <v>200</v>
          </cell>
          <cell r="K378">
            <v>190</v>
          </cell>
          <cell r="L378">
            <v>171</v>
          </cell>
          <cell r="M378">
            <v>154</v>
          </cell>
        </row>
        <row r="379">
          <cell r="D379">
            <v>310205008</v>
          </cell>
          <cell r="E379" t="str">
            <v>电脑血糖监测</v>
          </cell>
          <cell r="F379">
            <v>9</v>
          </cell>
          <cell r="G379">
            <v>8.6</v>
          </cell>
          <cell r="H379">
            <v>6.6</v>
          </cell>
          <cell r="I379">
            <v>5.5</v>
          </cell>
          <cell r="J379">
            <v>5.5</v>
          </cell>
          <cell r="K379">
            <v>5.5</v>
          </cell>
          <cell r="L379">
            <v>5</v>
          </cell>
          <cell r="M379">
            <v>5</v>
          </cell>
        </row>
        <row r="380">
          <cell r="D380">
            <v>310300123</v>
          </cell>
          <cell r="E380" t="str">
            <v>飞秒激光角膜切削术</v>
          </cell>
          <cell r="F380" t="str">
            <v>9000</v>
          </cell>
          <cell r="G380">
            <v>8100</v>
          </cell>
          <cell r="H380">
            <v>7290</v>
          </cell>
          <cell r="I380">
            <v>7200</v>
          </cell>
          <cell r="J380">
            <v>7200</v>
          </cell>
          <cell r="K380">
            <v>7200</v>
          </cell>
          <cell r="L380">
            <v>6840</v>
          </cell>
          <cell r="M380">
            <v>6156</v>
          </cell>
        </row>
        <row r="381">
          <cell r="D381">
            <v>310701008</v>
          </cell>
          <cell r="E381" t="str">
            <v>遥测心电监护</v>
          </cell>
          <cell r="F381">
            <v>7</v>
          </cell>
          <cell r="G381">
            <v>6</v>
          </cell>
          <cell r="H381">
            <v>6</v>
          </cell>
          <cell r="I381">
            <v>2</v>
          </cell>
          <cell r="J381">
            <v>2</v>
          </cell>
          <cell r="K381">
            <v>2</v>
          </cell>
          <cell r="L381">
            <v>2</v>
          </cell>
          <cell r="M381">
            <v>2</v>
          </cell>
        </row>
        <row r="382">
          <cell r="D382">
            <v>1207000011</v>
          </cell>
          <cell r="E382" t="str">
            <v>压缩雾化吸入</v>
          </cell>
          <cell r="F382">
            <v>15.6</v>
          </cell>
          <cell r="G382">
            <v>14</v>
          </cell>
          <cell r="H382">
            <v>12</v>
          </cell>
          <cell r="I382">
            <v>7</v>
          </cell>
          <cell r="J382">
            <v>7</v>
          </cell>
          <cell r="K382">
            <v>7</v>
          </cell>
          <cell r="L382">
            <v>6</v>
          </cell>
          <cell r="M382">
            <v>5</v>
          </cell>
        </row>
        <row r="383">
          <cell r="D383">
            <v>2102000014</v>
          </cell>
          <cell r="E383" t="str">
            <v>磁共振平扫</v>
          </cell>
          <cell r="F383">
            <v>530</v>
          </cell>
          <cell r="G383">
            <v>530</v>
          </cell>
          <cell r="H383">
            <v>503.5</v>
          </cell>
          <cell r="I383">
            <v>530</v>
          </cell>
          <cell r="J383">
            <v>530</v>
          </cell>
          <cell r="K383">
            <v>530</v>
          </cell>
          <cell r="L383">
            <v>477</v>
          </cell>
          <cell r="M383">
            <v>429</v>
          </cell>
        </row>
        <row r="384">
          <cell r="D384">
            <v>2102000024</v>
          </cell>
          <cell r="E384" t="str">
            <v>磁共振增强扫描</v>
          </cell>
          <cell r="F384" t="str">
            <v>769.5</v>
          </cell>
          <cell r="G384" t="str">
            <v>769.5</v>
          </cell>
          <cell r="H384">
            <v>731</v>
          </cell>
          <cell r="I384">
            <v>690</v>
          </cell>
          <cell r="J384">
            <v>690</v>
          </cell>
          <cell r="K384">
            <v>690</v>
          </cell>
          <cell r="L384">
            <v>621</v>
          </cell>
          <cell r="M384">
            <v>559</v>
          </cell>
        </row>
        <row r="385">
          <cell r="D385">
            <v>2103000013</v>
          </cell>
          <cell r="E385" t="str">
            <v>X线计算机体层（CT）扫描</v>
          </cell>
          <cell r="F385" t="str">
            <v>333.5</v>
          </cell>
          <cell r="G385" t="str">
            <v>333.5</v>
          </cell>
          <cell r="H385">
            <v>316.8</v>
          </cell>
          <cell r="I385">
            <v>230</v>
          </cell>
          <cell r="J385">
            <v>230</v>
          </cell>
          <cell r="K385">
            <v>230</v>
          </cell>
          <cell r="L385">
            <v>219</v>
          </cell>
          <cell r="M385">
            <v>208</v>
          </cell>
        </row>
        <row r="386">
          <cell r="D386">
            <v>2103000023</v>
          </cell>
          <cell r="E386" t="str">
            <v>X线计算机体层（CT）增强扫描</v>
          </cell>
          <cell r="F386" t="str">
            <v>384.8</v>
          </cell>
          <cell r="G386" t="str">
            <v>384.8</v>
          </cell>
          <cell r="H386">
            <v>365.6</v>
          </cell>
          <cell r="I386">
            <v>290</v>
          </cell>
          <cell r="J386">
            <v>290</v>
          </cell>
          <cell r="K386">
            <v>290</v>
          </cell>
          <cell r="L386">
            <v>276</v>
          </cell>
          <cell r="M386">
            <v>262</v>
          </cell>
        </row>
        <row r="387">
          <cell r="D387" t="str">
            <v>s250306003</v>
          </cell>
          <cell r="E387" t="str">
            <v>电化学发光法检测心肌标志物</v>
          </cell>
          <cell r="F387">
            <v>72</v>
          </cell>
          <cell r="G387">
            <v>72</v>
          </cell>
          <cell r="H387">
            <v>56</v>
          </cell>
          <cell r="I387">
            <v>59.9</v>
          </cell>
          <cell r="J387">
            <v>59.9</v>
          </cell>
          <cell r="K387">
            <v>59.9</v>
          </cell>
          <cell r="L387">
            <v>52.155</v>
          </cell>
          <cell r="M387">
            <v>44.91</v>
          </cell>
        </row>
        <row r="388">
          <cell r="D388" t="str">
            <v>s250308001</v>
          </cell>
          <cell r="E388" t="str">
            <v>电化学发光法检测骨标志物</v>
          </cell>
          <cell r="F388">
            <v>85</v>
          </cell>
          <cell r="G388">
            <v>85</v>
          </cell>
          <cell r="H388">
            <v>65</v>
          </cell>
          <cell r="I388">
            <v>50</v>
          </cell>
          <cell r="J388">
            <v>50</v>
          </cell>
          <cell r="K388">
            <v>50</v>
          </cell>
          <cell r="L388">
            <v>43</v>
          </cell>
          <cell r="M388">
            <v>36</v>
          </cell>
        </row>
        <row r="389">
          <cell r="D389" t="str">
            <v>s250309001</v>
          </cell>
          <cell r="E389" t="str">
            <v>电化学发光法检测贫血标志物</v>
          </cell>
          <cell r="F389">
            <v>70</v>
          </cell>
          <cell r="G389">
            <v>70</v>
          </cell>
          <cell r="H389">
            <v>55</v>
          </cell>
          <cell r="I389">
            <v>50</v>
          </cell>
          <cell r="J389">
            <v>50</v>
          </cell>
          <cell r="K389">
            <v>50</v>
          </cell>
          <cell r="L389">
            <v>43</v>
          </cell>
          <cell r="M389">
            <v>36</v>
          </cell>
        </row>
        <row r="390">
          <cell r="D390" t="str">
            <v>s250310005</v>
          </cell>
          <cell r="E390" t="str">
            <v>电化学发光法检测C-肽</v>
          </cell>
          <cell r="F390">
            <v>68</v>
          </cell>
          <cell r="G390">
            <v>68</v>
          </cell>
          <cell r="H390">
            <v>52</v>
          </cell>
          <cell r="I390">
            <v>50</v>
          </cell>
          <cell r="J390">
            <v>50</v>
          </cell>
          <cell r="K390">
            <v>50</v>
          </cell>
          <cell r="L390">
            <v>43</v>
          </cell>
          <cell r="M390">
            <v>36</v>
          </cell>
        </row>
        <row r="391">
          <cell r="D391" t="str">
            <v>s250310006</v>
          </cell>
          <cell r="E391" t="str">
            <v>电化学发光法检测内分泌</v>
          </cell>
          <cell r="F391">
            <v>85</v>
          </cell>
          <cell r="G391">
            <v>85</v>
          </cell>
          <cell r="H391">
            <v>65</v>
          </cell>
          <cell r="I391">
            <v>50</v>
          </cell>
          <cell r="J391">
            <v>50</v>
          </cell>
          <cell r="K391">
            <v>50</v>
          </cell>
          <cell r="L391">
            <v>43</v>
          </cell>
          <cell r="M391">
            <v>36</v>
          </cell>
        </row>
        <row r="392">
          <cell r="D392" t="str">
            <v>s250310007</v>
          </cell>
          <cell r="E392" t="str">
            <v>甲状旁腺素(PTH)测定</v>
          </cell>
          <cell r="F392">
            <v>102</v>
          </cell>
          <cell r="G392">
            <v>102</v>
          </cell>
          <cell r="H392">
            <v>78</v>
          </cell>
          <cell r="I392">
            <v>50</v>
          </cell>
          <cell r="J392">
            <v>50</v>
          </cell>
          <cell r="K392">
            <v>50</v>
          </cell>
          <cell r="L392">
            <v>43</v>
          </cell>
          <cell r="M392">
            <v>36</v>
          </cell>
        </row>
        <row r="393">
          <cell r="D393" t="str">
            <v>s250402008</v>
          </cell>
          <cell r="E393" t="str">
            <v>免疫球蛋白E定量（IgE定量）变态反应</v>
          </cell>
          <cell r="F393" t="str">
            <v>61.8</v>
          </cell>
          <cell r="G393" t="str">
            <v>61.8</v>
          </cell>
          <cell r="H393">
            <v>45.8</v>
          </cell>
          <cell r="I393">
            <v>50</v>
          </cell>
          <cell r="J393">
            <v>50</v>
          </cell>
          <cell r="K393">
            <v>50</v>
          </cell>
          <cell r="L393">
            <v>43</v>
          </cell>
          <cell r="M393">
            <v>36</v>
          </cell>
        </row>
        <row r="394">
          <cell r="D394">
            <v>330407016</v>
          </cell>
          <cell r="E394" t="str">
            <v>经结膜微创玻璃体切除术</v>
          </cell>
          <cell r="F394">
            <v>2850</v>
          </cell>
          <cell r="G394">
            <v>2565</v>
          </cell>
          <cell r="H394">
            <v>2308.5</v>
          </cell>
          <cell r="I394">
            <v>4500</v>
          </cell>
          <cell r="J394">
            <v>4050</v>
          </cell>
          <cell r="K394">
            <v>4050</v>
          </cell>
          <cell r="L394">
            <v>3645</v>
          </cell>
          <cell r="M394">
            <v>3281</v>
          </cell>
        </row>
        <row r="395">
          <cell r="D395">
            <v>331101019</v>
          </cell>
          <cell r="E395" t="str">
            <v>肾脏移植术</v>
          </cell>
          <cell r="F395" t="str">
            <v>4775</v>
          </cell>
          <cell r="G395" t="str">
            <v>4775</v>
          </cell>
          <cell r="H395" t="str">
            <v>4059</v>
          </cell>
          <cell r="I395">
            <v>7163</v>
          </cell>
          <cell r="J395">
            <v>6089</v>
          </cell>
          <cell r="K395">
            <v>6447</v>
          </cell>
          <cell r="L395">
            <v>5802</v>
          </cell>
          <cell r="M395">
            <v>5222</v>
          </cell>
        </row>
        <row r="396">
          <cell r="D396">
            <v>480000004</v>
          </cell>
          <cell r="E396" t="str">
            <v>人工煎药</v>
          </cell>
          <cell r="F396" t="str">
            <v>2.5</v>
          </cell>
          <cell r="G396" t="str">
            <v>2.5</v>
          </cell>
          <cell r="H396" t="str">
            <v>2.5</v>
          </cell>
          <cell r="I396">
            <v>4.5</v>
          </cell>
          <cell r="J396">
            <v>4.5</v>
          </cell>
          <cell r="K396">
            <v>4</v>
          </cell>
          <cell r="L396">
            <v>4</v>
          </cell>
          <cell r="M396">
            <v>4</v>
          </cell>
        </row>
        <row r="397">
          <cell r="D397">
            <v>480000008</v>
          </cell>
          <cell r="E397" t="str">
            <v>水丸制作</v>
          </cell>
          <cell r="F397" t="str">
            <v>18</v>
          </cell>
          <cell r="G397" t="str">
            <v>18</v>
          </cell>
          <cell r="H397" t="str">
            <v>18</v>
          </cell>
          <cell r="I397">
            <v>20</v>
          </cell>
          <cell r="J397">
            <v>20</v>
          </cell>
          <cell r="K397">
            <v>18</v>
          </cell>
          <cell r="L397">
            <v>16</v>
          </cell>
          <cell r="M397">
            <v>14</v>
          </cell>
        </row>
        <row r="398">
          <cell r="D398">
            <v>480000009</v>
          </cell>
          <cell r="E398" t="str">
            <v>蜜丸制作</v>
          </cell>
          <cell r="F398" t="str">
            <v>20</v>
          </cell>
          <cell r="G398" t="str">
            <v>20</v>
          </cell>
          <cell r="H398" t="str">
            <v>20</v>
          </cell>
          <cell r="I398">
            <v>25</v>
          </cell>
          <cell r="J398">
            <v>25</v>
          </cell>
          <cell r="K398">
            <v>23</v>
          </cell>
          <cell r="L398">
            <v>21</v>
          </cell>
          <cell r="M398">
            <v>19</v>
          </cell>
        </row>
        <row r="399">
          <cell r="D399">
            <v>480000012</v>
          </cell>
          <cell r="E399" t="str">
            <v>临方炒药</v>
          </cell>
          <cell r="F399" t="str">
            <v>1.5</v>
          </cell>
          <cell r="G399" t="str">
            <v>1.5</v>
          </cell>
          <cell r="H399" t="str">
            <v>1.5</v>
          </cell>
          <cell r="I399">
            <v>2</v>
          </cell>
          <cell r="J399">
            <v>2</v>
          </cell>
          <cell r="K399">
            <v>2</v>
          </cell>
          <cell r="L399">
            <v>2</v>
          </cell>
          <cell r="M399">
            <v>2</v>
          </cell>
        </row>
        <row r="400">
          <cell r="D400">
            <v>110900401</v>
          </cell>
          <cell r="E400" t="str">
            <v>单人间</v>
          </cell>
          <cell r="F400">
            <v>65</v>
          </cell>
          <cell r="G400">
            <v>50</v>
          </cell>
          <cell r="H400">
            <v>40</v>
          </cell>
          <cell r="I400">
            <v>100</v>
          </cell>
          <cell r="J400">
            <v>100</v>
          </cell>
          <cell r="K400">
            <v>90</v>
          </cell>
          <cell r="L400">
            <v>81</v>
          </cell>
          <cell r="M400">
            <v>73</v>
          </cell>
        </row>
        <row r="401">
          <cell r="D401">
            <v>110900402</v>
          </cell>
          <cell r="E401" t="str">
            <v>双人间</v>
          </cell>
          <cell r="F401">
            <v>47</v>
          </cell>
          <cell r="G401">
            <v>36</v>
          </cell>
          <cell r="H401">
            <v>30</v>
          </cell>
          <cell r="I401">
            <v>50</v>
          </cell>
          <cell r="J401">
            <v>50</v>
          </cell>
          <cell r="K401">
            <v>47</v>
          </cell>
          <cell r="L401">
            <v>42</v>
          </cell>
          <cell r="M401">
            <v>38</v>
          </cell>
        </row>
        <row r="402">
          <cell r="D402">
            <v>110900403</v>
          </cell>
          <cell r="E402" t="str">
            <v>三人间</v>
          </cell>
          <cell r="F402">
            <v>37</v>
          </cell>
          <cell r="G402">
            <v>26</v>
          </cell>
          <cell r="H402">
            <v>23</v>
          </cell>
          <cell r="I402">
            <v>35</v>
          </cell>
          <cell r="J402">
            <v>35</v>
          </cell>
          <cell r="K402">
            <v>35</v>
          </cell>
          <cell r="L402">
            <v>32</v>
          </cell>
          <cell r="M402">
            <v>29</v>
          </cell>
        </row>
        <row r="403">
          <cell r="D403">
            <v>110900404</v>
          </cell>
          <cell r="E403" t="str">
            <v>四人间及以上</v>
          </cell>
          <cell r="F403">
            <v>0</v>
          </cell>
          <cell r="G403">
            <v>0</v>
          </cell>
          <cell r="H403">
            <v>0</v>
          </cell>
          <cell r="I403">
            <v>28</v>
          </cell>
          <cell r="J403">
            <v>28</v>
          </cell>
          <cell r="K403">
            <v>25</v>
          </cell>
          <cell r="L403">
            <v>22</v>
          </cell>
          <cell r="M403">
            <v>20</v>
          </cell>
        </row>
        <row r="404">
          <cell r="D404" t="str">
            <v>s331503001</v>
          </cell>
          <cell r="E404" t="str">
            <v>骨软骨瘤切除术</v>
          </cell>
          <cell r="F404">
            <v>1111.5</v>
          </cell>
          <cell r="G404">
            <v>1029.6</v>
          </cell>
          <cell r="H404">
            <v>877.5</v>
          </cell>
          <cell r="I404">
            <v>1521</v>
          </cell>
          <cell r="J404">
            <v>1446</v>
          </cell>
          <cell r="K404">
            <v>1445</v>
          </cell>
          <cell r="L404">
            <v>1301</v>
          </cell>
          <cell r="M404">
            <v>1171</v>
          </cell>
        </row>
        <row r="405">
          <cell r="D405">
            <v>2103000012</v>
          </cell>
          <cell r="E405" t="str">
            <v>X线计算机体层（CT）扫描</v>
          </cell>
          <cell r="F405">
            <v>239.4</v>
          </cell>
          <cell r="G405">
            <v>239.4</v>
          </cell>
          <cell r="H405">
            <v>227.43</v>
          </cell>
        </row>
        <row r="405">
          <cell r="K405">
            <v>227</v>
          </cell>
          <cell r="L405">
            <v>204</v>
          </cell>
          <cell r="M405">
            <v>184</v>
          </cell>
        </row>
        <row r="406">
          <cell r="D406">
            <v>2103000022</v>
          </cell>
          <cell r="E406" t="str">
            <v>X线计算机体层（CT）增强扫描</v>
          </cell>
          <cell r="F406">
            <v>288</v>
          </cell>
          <cell r="G406">
            <v>288</v>
          </cell>
          <cell r="H406">
            <v>273.6</v>
          </cell>
        </row>
        <row r="406">
          <cell r="K406">
            <v>288</v>
          </cell>
          <cell r="L406">
            <v>259</v>
          </cell>
          <cell r="M406">
            <v>233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539"/>
  <sheetViews>
    <sheetView tabSelected="1" view="pageBreakPreview" zoomScaleNormal="100" topLeftCell="A17" workbookViewId="0">
      <selection activeCell="N31" sqref="N31"/>
    </sheetView>
  </sheetViews>
  <sheetFormatPr defaultColWidth="9" defaultRowHeight="15.75"/>
  <cols>
    <col min="1" max="1" width="3.58333333333333" style="3" customWidth="1"/>
    <col min="2" max="2" width="10.3333333333333" style="5" customWidth="1"/>
    <col min="3" max="3" width="21" style="6" customWidth="1"/>
    <col min="4" max="4" width="28.25" style="7" customWidth="1"/>
    <col min="5" max="5" width="5.5" style="8" customWidth="1"/>
    <col min="6" max="6" width="7.66666666666667" style="9" customWidth="1"/>
    <col min="7" max="9" width="7.16666666666667" style="10" customWidth="1"/>
    <col min="10" max="10" width="10.75" style="10" customWidth="1"/>
    <col min="11" max="11" width="25.5833333333333" style="11" customWidth="1"/>
    <col min="12" max="16384" width="9" style="3"/>
  </cols>
  <sheetData>
    <row r="1" ht="23" customHeight="1" spans="1:1">
      <c r="A1" s="12" t="s">
        <v>0</v>
      </c>
    </row>
    <row r="2" ht="28" customHeight="1" spans="1:1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45"/>
    </row>
    <row r="3" s="1" customFormat="1" spans="1:11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30" t="s">
        <v>8</v>
      </c>
      <c r="H3" s="30"/>
      <c r="I3" s="30"/>
      <c r="J3" s="30"/>
      <c r="K3" s="15" t="s">
        <v>9</v>
      </c>
    </row>
    <row r="4" s="2" customFormat="1" ht="36" customHeight="1" spans="1:11">
      <c r="A4" s="16"/>
      <c r="B4" s="15"/>
      <c r="C4" s="15"/>
      <c r="D4" s="15"/>
      <c r="E4" s="15"/>
      <c r="F4" s="15"/>
      <c r="G4" s="31" t="s">
        <v>10</v>
      </c>
      <c r="H4" s="31" t="s">
        <v>11</v>
      </c>
      <c r="I4" s="31" t="s">
        <v>12</v>
      </c>
      <c r="J4" s="46" t="s">
        <v>13</v>
      </c>
      <c r="K4" s="15"/>
    </row>
    <row r="5" spans="1:11">
      <c r="A5" s="17">
        <v>1</v>
      </c>
      <c r="B5" s="18">
        <v>210102015</v>
      </c>
      <c r="C5" s="19" t="s">
        <v>14</v>
      </c>
      <c r="D5" s="19" t="s">
        <v>15</v>
      </c>
      <c r="E5" s="19"/>
      <c r="F5" s="32" t="s">
        <v>16</v>
      </c>
      <c r="G5" s="33">
        <f>VLOOKUP(B5,[1]Sheet1!$D$1:$M$65536,8,FALSE)</f>
        <v>60</v>
      </c>
      <c r="H5" s="33">
        <f>VLOOKUP(B5,[1]Sheet1!$D$1:$L$65536,9,FALSE)</f>
        <v>54</v>
      </c>
      <c r="I5" s="33">
        <f>VLOOKUP(B5,[1]Sheet1!$D$1:$M$65536,10,FALSE)</f>
        <v>49</v>
      </c>
      <c r="J5" s="33">
        <f t="shared" ref="J5:J11" si="0">ROUND(I5*0.9,0)</f>
        <v>44</v>
      </c>
      <c r="K5" s="47"/>
    </row>
    <row r="6" s="3" customFormat="1" spans="1:11">
      <c r="A6" s="20">
        <v>2</v>
      </c>
      <c r="B6" s="21">
        <v>2102000014</v>
      </c>
      <c r="C6" s="22" t="s">
        <v>17</v>
      </c>
      <c r="D6" s="22"/>
      <c r="E6" s="22"/>
      <c r="F6" s="34" t="s">
        <v>18</v>
      </c>
      <c r="G6" s="33">
        <f>VLOOKUP(B6,[1]Sheet1!$D$1:$M$65536,8,FALSE)</f>
        <v>530</v>
      </c>
      <c r="H6" s="35">
        <v>504</v>
      </c>
      <c r="I6" s="35">
        <v>479</v>
      </c>
      <c r="J6" s="35">
        <f t="shared" si="0"/>
        <v>431</v>
      </c>
      <c r="K6" s="48" t="s">
        <v>19</v>
      </c>
    </row>
    <row r="7" spans="1:11">
      <c r="A7" s="20">
        <v>3</v>
      </c>
      <c r="B7" s="21">
        <v>2102000024</v>
      </c>
      <c r="C7" s="22" t="s">
        <v>20</v>
      </c>
      <c r="D7" s="22"/>
      <c r="E7" s="22"/>
      <c r="F7" s="32" t="s">
        <v>18</v>
      </c>
      <c r="G7" s="33">
        <f>VLOOKUP(B7,[1]Sheet1!$D$1:$M$65536,8,FALSE)</f>
        <v>690</v>
      </c>
      <c r="H7" s="33">
        <f>VLOOKUP(B7,[1]Sheet1!$D$1:$L$65536,9,FALSE)</f>
        <v>621</v>
      </c>
      <c r="I7" s="33">
        <f>VLOOKUP(B7,[1]Sheet1!$D$1:$M$65536,10,FALSE)</f>
        <v>559</v>
      </c>
      <c r="J7" s="33">
        <f t="shared" si="0"/>
        <v>503</v>
      </c>
      <c r="K7" s="48" t="s">
        <v>19</v>
      </c>
    </row>
    <row r="8" ht="27" spans="1:11">
      <c r="A8" s="20">
        <v>4</v>
      </c>
      <c r="B8" s="21">
        <v>2103000013</v>
      </c>
      <c r="C8" s="22" t="s">
        <v>21</v>
      </c>
      <c r="D8" s="22"/>
      <c r="E8" s="22"/>
      <c r="F8" s="32" t="s">
        <v>22</v>
      </c>
      <c r="G8" s="33">
        <f>VLOOKUP(B8,[1]Sheet1!$D$1:$M$65536,8,FALSE)</f>
        <v>230</v>
      </c>
      <c r="H8" s="33">
        <f>VLOOKUP(B8,[1]Sheet1!$D$1:$L$65536,9,FALSE)</f>
        <v>219</v>
      </c>
      <c r="I8" s="33">
        <f>VLOOKUP(B8,[1]Sheet1!$D$1:$M$65536,10,FALSE)</f>
        <v>208</v>
      </c>
      <c r="J8" s="33">
        <f t="shared" si="0"/>
        <v>187</v>
      </c>
      <c r="K8" s="48" t="s">
        <v>23</v>
      </c>
    </row>
    <row r="9" ht="27" spans="1:11">
      <c r="A9" s="20">
        <v>5</v>
      </c>
      <c r="B9" s="21">
        <v>2103000023</v>
      </c>
      <c r="C9" s="22" t="s">
        <v>24</v>
      </c>
      <c r="D9" s="22"/>
      <c r="E9" s="22"/>
      <c r="F9" s="32" t="s">
        <v>22</v>
      </c>
      <c r="G9" s="33">
        <f>VLOOKUP(B9,[1]Sheet1!$D$1:$M$65536,8,FALSE)</f>
        <v>290</v>
      </c>
      <c r="H9" s="33">
        <f>VLOOKUP(B9,[1]Sheet1!$D$1:$L$65536,9,FALSE)</f>
        <v>276</v>
      </c>
      <c r="I9" s="33">
        <f>VLOOKUP(B9,[1]Sheet1!$D$1:$M$65536,10,FALSE)</f>
        <v>262</v>
      </c>
      <c r="J9" s="33">
        <f t="shared" si="0"/>
        <v>236</v>
      </c>
      <c r="K9" s="48" t="s">
        <v>25</v>
      </c>
    </row>
    <row r="10" ht="27" spans="1:11">
      <c r="A10" s="20">
        <v>6</v>
      </c>
      <c r="B10" s="21">
        <v>210300008</v>
      </c>
      <c r="C10" s="22" t="s">
        <v>26</v>
      </c>
      <c r="D10" s="22"/>
      <c r="E10" s="22"/>
      <c r="F10" s="32" t="s">
        <v>18</v>
      </c>
      <c r="G10" s="33">
        <f>VLOOKUP(B10,[1]Sheet1!$D$1:$M$65536,8,FALSE)</f>
        <v>200</v>
      </c>
      <c r="H10" s="33">
        <f>VLOOKUP(B10,[1]Sheet1!$D$1:$L$65536,9,FALSE)</f>
        <v>180</v>
      </c>
      <c r="I10" s="33">
        <f>VLOOKUP(B10,[1]Sheet1!$D$1:$M$65536,10,FALSE)</f>
        <v>162</v>
      </c>
      <c r="J10" s="33">
        <f t="shared" si="0"/>
        <v>146</v>
      </c>
      <c r="K10" s="48"/>
    </row>
    <row r="11" spans="1:11">
      <c r="A11" s="20">
        <v>7</v>
      </c>
      <c r="B11" s="21">
        <v>230400007</v>
      </c>
      <c r="C11" s="22" t="s">
        <v>27</v>
      </c>
      <c r="D11" s="22" t="s">
        <v>28</v>
      </c>
      <c r="E11" s="22" t="s">
        <v>28</v>
      </c>
      <c r="F11" s="32" t="s">
        <v>18</v>
      </c>
      <c r="G11" s="33">
        <f>VLOOKUP(B11,[1]Sheet1!$D$1:$M$65536,8,FALSE)</f>
        <v>5800</v>
      </c>
      <c r="H11" s="33">
        <f>VLOOKUP(B11,[1]Sheet1!$D$1:$L$65536,9,FALSE)</f>
        <v>5220</v>
      </c>
      <c r="I11" s="33">
        <f>VLOOKUP(B11,[1]Sheet1!$D$1:$M$65536,10,FALSE)</f>
        <v>4698</v>
      </c>
      <c r="J11" s="33">
        <f t="shared" si="0"/>
        <v>4228</v>
      </c>
      <c r="K11" s="48"/>
    </row>
    <row r="12" ht="28" customHeight="1" spans="1:11">
      <c r="A12" s="20">
        <v>8</v>
      </c>
      <c r="B12" s="21" t="s">
        <v>29</v>
      </c>
      <c r="C12" s="22" t="s">
        <v>30</v>
      </c>
      <c r="D12" s="22" t="s">
        <v>31</v>
      </c>
      <c r="E12" s="22"/>
      <c r="F12" s="32" t="s">
        <v>18</v>
      </c>
      <c r="G12" s="33">
        <f>VLOOKUP(B12,[1]Sheet1!$D$1:$M$65536,8,FALSE)</f>
        <v>59.9</v>
      </c>
      <c r="H12" s="35">
        <v>52.2</v>
      </c>
      <c r="I12" s="35">
        <v>44.9</v>
      </c>
      <c r="J12" s="35">
        <f>ROUND(I12*0.95,0)</f>
        <v>43</v>
      </c>
      <c r="K12" s="48"/>
    </row>
    <row r="13" ht="20" customHeight="1" spans="1:11">
      <c r="A13" s="20">
        <v>9</v>
      </c>
      <c r="B13" s="21" t="s">
        <v>32</v>
      </c>
      <c r="C13" s="22" t="s">
        <v>33</v>
      </c>
      <c r="D13" s="22" t="s">
        <v>34</v>
      </c>
      <c r="E13" s="22"/>
      <c r="F13" s="32" t="s">
        <v>35</v>
      </c>
      <c r="G13" s="33">
        <f>VLOOKUP(B13,[1]Sheet1!$D$1:$M$65536,8,FALSE)</f>
        <v>50</v>
      </c>
      <c r="H13" s="33">
        <f>VLOOKUP(B13,[1]Sheet1!$D$1:$L$65536,9,FALSE)</f>
        <v>43</v>
      </c>
      <c r="I13" s="33">
        <f>VLOOKUP(B13,[1]Sheet1!$D$1:$M$65536,10,FALSE)</f>
        <v>36</v>
      </c>
      <c r="J13" s="33">
        <f t="shared" ref="J13:J33" si="1">ROUND(I13*0.95,0)</f>
        <v>34</v>
      </c>
      <c r="K13" s="48"/>
    </row>
    <row r="14" ht="27" spans="1:11">
      <c r="A14" s="20">
        <v>10</v>
      </c>
      <c r="B14" s="21" t="s">
        <v>36</v>
      </c>
      <c r="C14" s="22" t="s">
        <v>37</v>
      </c>
      <c r="D14" s="22" t="s">
        <v>38</v>
      </c>
      <c r="E14" s="22"/>
      <c r="F14" s="32" t="s">
        <v>35</v>
      </c>
      <c r="G14" s="33">
        <f>VLOOKUP(B14,[1]Sheet1!$D$1:$M$65536,8,FALSE)</f>
        <v>50</v>
      </c>
      <c r="H14" s="33">
        <f>VLOOKUP(B14,[1]Sheet1!$D$1:$L$65536,9,FALSE)</f>
        <v>43</v>
      </c>
      <c r="I14" s="33">
        <f>VLOOKUP(B14,[1]Sheet1!$D$1:$M$65536,10,FALSE)</f>
        <v>36</v>
      </c>
      <c r="J14" s="33">
        <f t="shared" si="1"/>
        <v>34</v>
      </c>
      <c r="K14" s="48"/>
    </row>
    <row r="15" ht="27" spans="1:11">
      <c r="A15" s="20">
        <v>11</v>
      </c>
      <c r="B15" s="21">
        <v>250310067</v>
      </c>
      <c r="C15" s="22" t="s">
        <v>39</v>
      </c>
      <c r="D15" s="22"/>
      <c r="E15" s="22"/>
      <c r="F15" s="32" t="s">
        <v>18</v>
      </c>
      <c r="G15" s="33">
        <f>VLOOKUP(B15,[1]Sheet1!$D$1:$M$65536,8,FALSE)</f>
        <v>50</v>
      </c>
      <c r="H15" s="33">
        <f>VLOOKUP(B15,[1]Sheet1!$D$1:$L$65536,9,FALSE)</f>
        <v>43</v>
      </c>
      <c r="I15" s="33">
        <f>VLOOKUP(B15,[1]Sheet1!$D$1:$M$65536,10,FALSE)</f>
        <v>36</v>
      </c>
      <c r="J15" s="33">
        <f t="shared" si="1"/>
        <v>34</v>
      </c>
      <c r="K15" s="48" t="s">
        <v>40</v>
      </c>
    </row>
    <row r="16" spans="1:11">
      <c r="A16" s="20">
        <v>12</v>
      </c>
      <c r="B16" s="21">
        <v>250310068</v>
      </c>
      <c r="C16" s="22" t="s">
        <v>41</v>
      </c>
      <c r="D16" s="22"/>
      <c r="E16" s="22"/>
      <c r="F16" s="32" t="s">
        <v>18</v>
      </c>
      <c r="G16" s="33">
        <f>VLOOKUP(B16,[1]Sheet1!$D$1:$M$65536,8,FALSE)</f>
        <v>50</v>
      </c>
      <c r="H16" s="33">
        <f>VLOOKUP(B16,[1]Sheet1!$D$1:$L$65536,9,FALSE)</f>
        <v>43</v>
      </c>
      <c r="I16" s="33">
        <f>VLOOKUP(B16,[1]Sheet1!$D$1:$M$65536,10,FALSE)</f>
        <v>36</v>
      </c>
      <c r="J16" s="33">
        <f t="shared" si="1"/>
        <v>34</v>
      </c>
      <c r="K16" s="48" t="s">
        <v>40</v>
      </c>
    </row>
    <row r="17" ht="27" spans="1:11">
      <c r="A17" s="20">
        <v>13</v>
      </c>
      <c r="B17" s="21">
        <v>250310069</v>
      </c>
      <c r="C17" s="22" t="s">
        <v>42</v>
      </c>
      <c r="D17" s="22"/>
      <c r="E17" s="22"/>
      <c r="F17" s="32" t="s">
        <v>18</v>
      </c>
      <c r="G17" s="33">
        <f>VLOOKUP(B17,[1]Sheet1!$D$1:$M$65536,8,FALSE)</f>
        <v>50</v>
      </c>
      <c r="H17" s="33">
        <f>VLOOKUP(B17,[1]Sheet1!$D$1:$L$65536,9,FALSE)</f>
        <v>43</v>
      </c>
      <c r="I17" s="33">
        <f>VLOOKUP(B17,[1]Sheet1!$D$1:$M$65536,10,FALSE)</f>
        <v>36</v>
      </c>
      <c r="J17" s="33">
        <f t="shared" si="1"/>
        <v>34</v>
      </c>
      <c r="K17" s="48" t="s">
        <v>40</v>
      </c>
    </row>
    <row r="18" ht="27" spans="1:11">
      <c r="A18" s="20">
        <v>14</v>
      </c>
      <c r="B18" s="21">
        <v>250310070</v>
      </c>
      <c r="C18" s="22" t="s">
        <v>43</v>
      </c>
      <c r="D18" s="22"/>
      <c r="E18" s="22"/>
      <c r="F18" s="32" t="s">
        <v>18</v>
      </c>
      <c r="G18" s="33">
        <f>VLOOKUP(B18,[1]Sheet1!$D$1:$M$65536,8,FALSE)</f>
        <v>50</v>
      </c>
      <c r="H18" s="33">
        <f>VLOOKUP(B18,[1]Sheet1!$D$1:$L$65536,9,FALSE)</f>
        <v>43</v>
      </c>
      <c r="I18" s="33">
        <f>VLOOKUP(B18,[1]Sheet1!$D$1:$M$65536,10,FALSE)</f>
        <v>36</v>
      </c>
      <c r="J18" s="33">
        <f t="shared" si="1"/>
        <v>34</v>
      </c>
      <c r="K18" s="48" t="s">
        <v>40</v>
      </c>
    </row>
    <row r="19" ht="27" spans="1:11">
      <c r="A19" s="20">
        <v>15</v>
      </c>
      <c r="B19" s="21">
        <v>250310071</v>
      </c>
      <c r="C19" s="22" t="s">
        <v>44</v>
      </c>
      <c r="D19" s="22"/>
      <c r="E19" s="22"/>
      <c r="F19" s="32" t="s">
        <v>18</v>
      </c>
      <c r="G19" s="33">
        <f>VLOOKUP(B19,[1]Sheet1!$D$1:$M$65536,8,FALSE)</f>
        <v>50</v>
      </c>
      <c r="H19" s="33">
        <f>VLOOKUP(B19,[1]Sheet1!$D$1:$L$65536,9,FALSE)</f>
        <v>43</v>
      </c>
      <c r="I19" s="33">
        <f>VLOOKUP(B19,[1]Sheet1!$D$1:$M$65536,10,FALSE)</f>
        <v>36</v>
      </c>
      <c r="J19" s="33">
        <f t="shared" si="1"/>
        <v>34</v>
      </c>
      <c r="K19" s="48" t="s">
        <v>40</v>
      </c>
    </row>
    <row r="20" spans="1:11">
      <c r="A20" s="20">
        <v>16</v>
      </c>
      <c r="B20" s="21" t="s">
        <v>45</v>
      </c>
      <c r="C20" s="22" t="s">
        <v>46</v>
      </c>
      <c r="D20" s="22"/>
      <c r="E20" s="22"/>
      <c r="F20" s="32" t="s">
        <v>18</v>
      </c>
      <c r="G20" s="33">
        <f>VLOOKUP(B20,[1]Sheet1!$D$1:$M$65536,8,FALSE)</f>
        <v>50</v>
      </c>
      <c r="H20" s="33">
        <f>VLOOKUP(B20,[1]Sheet1!$D$1:$L$65536,9,FALSE)</f>
        <v>43</v>
      </c>
      <c r="I20" s="33">
        <f>VLOOKUP(B20,[1]Sheet1!$D$1:$M$65536,10,FALSE)</f>
        <v>36</v>
      </c>
      <c r="J20" s="33">
        <f t="shared" si="1"/>
        <v>34</v>
      </c>
      <c r="K20" s="48"/>
    </row>
    <row r="21" ht="27" spans="1:11">
      <c r="A21" s="20">
        <v>17</v>
      </c>
      <c r="B21" s="21" t="s">
        <v>47</v>
      </c>
      <c r="C21" s="22" t="s">
        <v>48</v>
      </c>
      <c r="D21" s="22" t="s">
        <v>49</v>
      </c>
      <c r="E21" s="22"/>
      <c r="F21" s="32" t="s">
        <v>18</v>
      </c>
      <c r="G21" s="33">
        <f>VLOOKUP(B21,[1]Sheet1!$D$1:$M$65536,8,FALSE)</f>
        <v>50</v>
      </c>
      <c r="H21" s="33">
        <f>VLOOKUP(B21,[1]Sheet1!$D$1:$L$65536,9,FALSE)</f>
        <v>43</v>
      </c>
      <c r="I21" s="33">
        <f>VLOOKUP(B21,[1]Sheet1!$D$1:$M$65536,10,FALSE)</f>
        <v>36</v>
      </c>
      <c r="J21" s="33">
        <f t="shared" si="1"/>
        <v>34</v>
      </c>
      <c r="K21" s="48"/>
    </row>
    <row r="22" spans="1:11">
      <c r="A22" s="20">
        <v>18</v>
      </c>
      <c r="B22" s="21" t="s">
        <v>50</v>
      </c>
      <c r="C22" s="22" t="s">
        <v>51</v>
      </c>
      <c r="D22" s="22" t="s">
        <v>40</v>
      </c>
      <c r="E22" s="22"/>
      <c r="F22" s="32" t="s">
        <v>18</v>
      </c>
      <c r="G22" s="33">
        <f>VLOOKUP(B22,[1]Sheet1!$D$1:$M$65536,8,FALSE)</f>
        <v>50</v>
      </c>
      <c r="H22" s="33">
        <f>VLOOKUP(B22,[1]Sheet1!$D$1:$L$65536,9,FALSE)</f>
        <v>43</v>
      </c>
      <c r="I22" s="33">
        <f>VLOOKUP(B22,[1]Sheet1!$D$1:$M$65536,10,FALSE)</f>
        <v>36</v>
      </c>
      <c r="J22" s="33">
        <f t="shared" si="1"/>
        <v>34</v>
      </c>
      <c r="K22" s="48"/>
    </row>
    <row r="23" s="4" customFormat="1" ht="27" spans="1:11">
      <c r="A23" s="20">
        <v>19</v>
      </c>
      <c r="B23" s="21">
        <v>250311008</v>
      </c>
      <c r="C23" s="22" t="s">
        <v>52</v>
      </c>
      <c r="D23" s="22"/>
      <c r="E23" s="22"/>
      <c r="F23" s="32" t="s">
        <v>18</v>
      </c>
      <c r="G23" s="33">
        <f>VLOOKUP(B23,[1]Sheet1!$D$1:$M$65536,8,FALSE)</f>
        <v>95</v>
      </c>
      <c r="H23" s="33">
        <f>VLOOKUP(B23,[1]Sheet1!$D$1:$L$65536,9,FALSE)</f>
        <v>86</v>
      </c>
      <c r="I23" s="33">
        <f>VLOOKUP(B23,[1]Sheet1!$D$1:$M$65536,10,FALSE)</f>
        <v>77</v>
      </c>
      <c r="J23" s="33">
        <f t="shared" si="1"/>
        <v>73</v>
      </c>
      <c r="K23" s="48" t="s">
        <v>40</v>
      </c>
    </row>
    <row r="24" spans="1:11">
      <c r="A24" s="20">
        <v>20</v>
      </c>
      <c r="B24" s="21">
        <v>250311009</v>
      </c>
      <c r="C24" s="22" t="s">
        <v>53</v>
      </c>
      <c r="D24" s="22"/>
      <c r="E24" s="22"/>
      <c r="F24" s="32" t="s">
        <v>18</v>
      </c>
      <c r="G24" s="33">
        <f>VLOOKUP(B24,[1]Sheet1!$D$1:$M$65536,8,FALSE)</f>
        <v>50</v>
      </c>
      <c r="H24" s="33">
        <f>VLOOKUP(B24,[1]Sheet1!$D$1:$L$65536,9,FALSE)</f>
        <v>43</v>
      </c>
      <c r="I24" s="33">
        <f>VLOOKUP(B24,[1]Sheet1!$D$1:$M$65536,10,FALSE)</f>
        <v>36</v>
      </c>
      <c r="J24" s="33">
        <f t="shared" si="1"/>
        <v>34</v>
      </c>
      <c r="K24" s="48" t="s">
        <v>40</v>
      </c>
    </row>
    <row r="25" s="4" customFormat="1" ht="27" spans="1:11">
      <c r="A25" s="20">
        <v>21</v>
      </c>
      <c r="B25" s="21">
        <v>250402068</v>
      </c>
      <c r="C25" s="22" t="s">
        <v>54</v>
      </c>
      <c r="D25" s="22"/>
      <c r="E25" s="22"/>
      <c r="F25" s="32" t="s">
        <v>18</v>
      </c>
      <c r="G25" s="33">
        <f>VLOOKUP(B25,[1]Sheet1!$D$1:$M$65536,8,FALSE)</f>
        <v>105</v>
      </c>
      <c r="H25" s="33">
        <f>VLOOKUP(B25,[1]Sheet1!$D$1:$L$65536,9,FALSE)</f>
        <v>95</v>
      </c>
      <c r="I25" s="33">
        <f>VLOOKUP(B25,[1]Sheet1!$D$1:$M$65536,10,FALSE)</f>
        <v>86</v>
      </c>
      <c r="J25" s="33">
        <f t="shared" si="1"/>
        <v>82</v>
      </c>
      <c r="K25" s="48" t="s">
        <v>40</v>
      </c>
    </row>
    <row r="26" ht="27" spans="1:11">
      <c r="A26" s="20">
        <v>22</v>
      </c>
      <c r="B26" s="21" t="s">
        <v>55</v>
      </c>
      <c r="C26" s="22" t="s">
        <v>56</v>
      </c>
      <c r="D26" s="22" t="s">
        <v>57</v>
      </c>
      <c r="E26" s="22"/>
      <c r="F26" s="32" t="s">
        <v>18</v>
      </c>
      <c r="G26" s="33">
        <f>VLOOKUP(B26,[1]Sheet1!$D$1:$M$65536,8,FALSE)</f>
        <v>50</v>
      </c>
      <c r="H26" s="33">
        <f>VLOOKUP(B26,[1]Sheet1!$D$1:$L$65536,9,FALSE)</f>
        <v>43</v>
      </c>
      <c r="I26" s="33">
        <f>VLOOKUP(B26,[1]Sheet1!$D$1:$M$65536,10,FALSE)</f>
        <v>36</v>
      </c>
      <c r="J26" s="33">
        <f t="shared" si="1"/>
        <v>34</v>
      </c>
      <c r="K26" s="48"/>
    </row>
    <row r="27" spans="1:11">
      <c r="A27" s="20">
        <v>23</v>
      </c>
      <c r="B27" s="21">
        <v>250403093</v>
      </c>
      <c r="C27" s="22" t="s">
        <v>58</v>
      </c>
      <c r="D27" s="22"/>
      <c r="E27" s="22"/>
      <c r="F27" s="32" t="s">
        <v>18</v>
      </c>
      <c r="G27" s="33">
        <f>VLOOKUP(B27,[1]Sheet1!$D$1:$M$65536,8,FALSE)</f>
        <v>50</v>
      </c>
      <c r="H27" s="33">
        <f>VLOOKUP(B27,[1]Sheet1!$D$1:$L$65536,9,FALSE)</f>
        <v>43</v>
      </c>
      <c r="I27" s="33">
        <f>VLOOKUP(B27,[1]Sheet1!$D$1:$M$65536,10,FALSE)</f>
        <v>36</v>
      </c>
      <c r="J27" s="33">
        <f t="shared" si="1"/>
        <v>34</v>
      </c>
      <c r="K27" s="48" t="s">
        <v>40</v>
      </c>
    </row>
    <row r="28" ht="27" spans="1:11">
      <c r="A28" s="20">
        <v>24</v>
      </c>
      <c r="B28" s="21">
        <v>250404021</v>
      </c>
      <c r="C28" s="22" t="s">
        <v>59</v>
      </c>
      <c r="D28" s="22" t="s">
        <v>60</v>
      </c>
      <c r="E28" s="22"/>
      <c r="F28" s="32" t="s">
        <v>35</v>
      </c>
      <c r="G28" s="33">
        <f>VLOOKUP(B28,[1]Sheet1!$D$1:$M$65536,8,FALSE)</f>
        <v>61.7</v>
      </c>
      <c r="H28" s="33">
        <f>VLOOKUP(B28,[1]Sheet1!$D$1:$L$65536,9,FALSE)</f>
        <v>53.9</v>
      </c>
      <c r="I28" s="33">
        <f>VLOOKUP(B28,[1]Sheet1!$D$1:$M$65536,10,FALSE)</f>
        <v>46.5</v>
      </c>
      <c r="J28" s="33">
        <f t="shared" ref="J28:J35" si="2">ROUND(I28*0.95,0)</f>
        <v>44</v>
      </c>
      <c r="K28" s="48" t="s">
        <v>40</v>
      </c>
    </row>
    <row r="29" spans="1:11">
      <c r="A29" s="20">
        <v>25</v>
      </c>
      <c r="B29" s="21">
        <v>250404031</v>
      </c>
      <c r="C29" s="22" t="s">
        <v>61</v>
      </c>
      <c r="D29" s="22"/>
      <c r="E29" s="22"/>
      <c r="F29" s="32" t="s">
        <v>18</v>
      </c>
      <c r="G29" s="33">
        <f>VLOOKUP(B29,[1]Sheet1!$D$1:$M$65536,8,FALSE)</f>
        <v>190</v>
      </c>
      <c r="H29" s="33">
        <f>VLOOKUP(B29,[1]Sheet1!$D$1:$L$65536,9,FALSE)</f>
        <v>171</v>
      </c>
      <c r="I29" s="33">
        <f>VLOOKUP(B29,[1]Sheet1!$D$1:$M$65536,10,FALSE)</f>
        <v>154</v>
      </c>
      <c r="J29" s="33">
        <f t="shared" si="2"/>
        <v>146</v>
      </c>
      <c r="K29" s="48" t="s">
        <v>40</v>
      </c>
    </row>
    <row r="30" ht="27" spans="1:11">
      <c r="A30" s="20">
        <v>26</v>
      </c>
      <c r="B30" s="21">
        <v>310205008</v>
      </c>
      <c r="C30" s="22" t="s">
        <v>62</v>
      </c>
      <c r="D30" s="22" t="s">
        <v>63</v>
      </c>
      <c r="E30" s="22"/>
      <c r="F30" s="32" t="s">
        <v>64</v>
      </c>
      <c r="G30" s="33">
        <f>VLOOKUP(B30,[1]Sheet1!$D$1:$M$65536,8,FALSE)</f>
        <v>5.5</v>
      </c>
      <c r="H30" s="33">
        <f>VLOOKUP(B30,[1]Sheet1!$D$1:$L$65536,9,FALSE)</f>
        <v>5</v>
      </c>
      <c r="I30" s="33">
        <f>VLOOKUP(B30,[1]Sheet1!$D$1:$M$65536,10,FALSE)</f>
        <v>5</v>
      </c>
      <c r="J30" s="33">
        <f t="shared" si="2"/>
        <v>5</v>
      </c>
      <c r="K30" s="48" t="s">
        <v>65</v>
      </c>
    </row>
    <row r="31" ht="81" spans="1:11">
      <c r="A31" s="20">
        <v>27</v>
      </c>
      <c r="B31" s="21">
        <v>310300123</v>
      </c>
      <c r="C31" s="22" t="s">
        <v>66</v>
      </c>
      <c r="D31" s="22" t="s">
        <v>67</v>
      </c>
      <c r="E31" s="25"/>
      <c r="F31" s="32" t="s">
        <v>68</v>
      </c>
      <c r="G31" s="33">
        <f>VLOOKUP(B31,[1]Sheet1!$D$1:$M$65536,8,FALSE)</f>
        <v>7200</v>
      </c>
      <c r="H31" s="33">
        <f>VLOOKUP(B31,[1]Sheet1!$D$1:$L$65536,9,FALSE)</f>
        <v>6840</v>
      </c>
      <c r="I31" s="33">
        <f>VLOOKUP(B31,[1]Sheet1!$D$1:$M$65536,10,FALSE)</f>
        <v>6156</v>
      </c>
      <c r="J31" s="33">
        <f>ROUND(I31*0.9,0)</f>
        <v>5540</v>
      </c>
      <c r="K31" s="48"/>
    </row>
    <row r="32" s="4" customFormat="1" spans="1:11">
      <c r="A32" s="23">
        <v>28</v>
      </c>
      <c r="B32" s="24">
        <v>310701008</v>
      </c>
      <c r="C32" s="25" t="s">
        <v>69</v>
      </c>
      <c r="D32" s="26" t="s">
        <v>70</v>
      </c>
      <c r="E32" s="27"/>
      <c r="F32" s="36" t="s">
        <v>71</v>
      </c>
      <c r="G32" s="33">
        <f>VLOOKUP(B32,[1]Sheet1!$D$1:$M$65536,8,FALSE)</f>
        <v>2</v>
      </c>
      <c r="H32" s="33">
        <f>VLOOKUP(B32,[1]Sheet1!$D$1:$L$65536,9,FALSE)</f>
        <v>2</v>
      </c>
      <c r="I32" s="33">
        <f>VLOOKUP(B32,[1]Sheet1!$D$1:$M$65536,10,FALSE)</f>
        <v>2</v>
      </c>
      <c r="J32" s="33">
        <f t="shared" si="2"/>
        <v>2</v>
      </c>
      <c r="K32" s="49"/>
    </row>
    <row r="33" spans="1:11">
      <c r="A33" s="23">
        <v>29</v>
      </c>
      <c r="B33" s="25">
        <v>1207000011</v>
      </c>
      <c r="C33" s="25" t="s">
        <v>72</v>
      </c>
      <c r="D33" s="26" t="s">
        <v>73</v>
      </c>
      <c r="E33" s="37" t="s">
        <v>74</v>
      </c>
      <c r="F33" s="38" t="s">
        <v>18</v>
      </c>
      <c r="G33" s="39">
        <f>VLOOKUP(B33,[1]Sheet1!$D$1:$M$65536,8,FALSE)</f>
        <v>7</v>
      </c>
      <c r="H33" s="39">
        <f>VLOOKUP(B33,[1]Sheet1!$D$1:$L$65536,9,FALSE)</f>
        <v>6</v>
      </c>
      <c r="I33" s="39">
        <f>VLOOKUP(B33,[1]Sheet1!$D$1:$M$65536,10,FALSE)</f>
        <v>5</v>
      </c>
      <c r="J33" s="39">
        <f t="shared" si="2"/>
        <v>5</v>
      </c>
      <c r="K33" s="50"/>
    </row>
    <row r="34" ht="27" spans="1:11">
      <c r="A34" s="23">
        <v>30</v>
      </c>
      <c r="B34" s="27">
        <v>2103000012</v>
      </c>
      <c r="C34" s="27" t="s">
        <v>21</v>
      </c>
      <c r="D34" s="27"/>
      <c r="E34" s="40"/>
      <c r="F34" s="41" t="s">
        <v>22</v>
      </c>
      <c r="G34" s="42">
        <f>VLOOKUP(B34,[1]Sheet1!$D$1:$M$65536,8,FALSE)</f>
        <v>227</v>
      </c>
      <c r="H34" s="42">
        <f>VLOOKUP(B34,[1]Sheet1!$D$1:$L$65536,9,FALSE)</f>
        <v>204</v>
      </c>
      <c r="I34" s="42">
        <f>VLOOKUP(B34,[1]Sheet1!$D$1:$M$65536,10,FALSE)</f>
        <v>184</v>
      </c>
      <c r="J34" s="42">
        <f t="shared" si="2"/>
        <v>175</v>
      </c>
      <c r="K34" s="51" t="s">
        <v>75</v>
      </c>
    </row>
    <row r="35" ht="27" spans="1:11">
      <c r="A35" s="23">
        <v>31</v>
      </c>
      <c r="B35" s="27">
        <v>2103000022</v>
      </c>
      <c r="C35" s="27" t="s">
        <v>24</v>
      </c>
      <c r="D35" s="27"/>
      <c r="E35" s="40"/>
      <c r="F35" s="41" t="s">
        <v>22</v>
      </c>
      <c r="G35" s="42">
        <f>VLOOKUP(B35,[1]Sheet1!$D$1:$M$65536,8,FALSE)</f>
        <v>288</v>
      </c>
      <c r="H35" s="42">
        <f>VLOOKUP(B35,[1]Sheet1!$D$1:$L$65536,9,FALSE)</f>
        <v>259</v>
      </c>
      <c r="I35" s="42">
        <f>VLOOKUP(B35,[1]Sheet1!$D$1:$M$65536,10,FALSE)</f>
        <v>233</v>
      </c>
      <c r="J35" s="42">
        <f t="shared" si="2"/>
        <v>221</v>
      </c>
      <c r="K35" s="51" t="s">
        <v>76</v>
      </c>
    </row>
    <row r="36" spans="1:10">
      <c r="A36" s="28"/>
      <c r="B36" s="29"/>
      <c r="C36" s="29"/>
      <c r="D36" s="29"/>
      <c r="E36" s="43"/>
      <c r="F36" s="44"/>
      <c r="G36" s="44"/>
      <c r="H36" s="44"/>
      <c r="I36" s="44"/>
      <c r="J36" s="44"/>
    </row>
    <row r="65334" s="3" customFormat="1" spans="6:11">
      <c r="F65334" s="28"/>
      <c r="K65334" s="52"/>
    </row>
    <row r="65335" s="3" customFormat="1" spans="6:11">
      <c r="F65335" s="28"/>
      <c r="K65335" s="52"/>
    </row>
    <row r="65336" s="3" customFormat="1" spans="6:11">
      <c r="F65336" s="28"/>
      <c r="K65336" s="52"/>
    </row>
    <row r="65337" s="3" customFormat="1" spans="6:11">
      <c r="F65337" s="28"/>
      <c r="K65337" s="52"/>
    </row>
    <row r="65338" s="3" customFormat="1" spans="6:11">
      <c r="F65338" s="28"/>
      <c r="K65338" s="52"/>
    </row>
    <row r="65339" s="3" customFormat="1" spans="6:11">
      <c r="F65339" s="28"/>
      <c r="K65339" s="52"/>
    </row>
    <row r="65340" s="3" customFormat="1" spans="6:11">
      <c r="F65340" s="28"/>
      <c r="K65340" s="52"/>
    </row>
    <row r="65341" s="3" customFormat="1" spans="6:11">
      <c r="F65341" s="28"/>
      <c r="K65341" s="52"/>
    </row>
    <row r="65342" s="3" customFormat="1" spans="6:11">
      <c r="F65342" s="28"/>
      <c r="K65342" s="52"/>
    </row>
    <row r="65343" s="3" customFormat="1" spans="6:11">
      <c r="F65343" s="28"/>
      <c r="K65343" s="52"/>
    </row>
    <row r="65344" s="3" customFormat="1" spans="6:11">
      <c r="F65344" s="28"/>
      <c r="K65344" s="52"/>
    </row>
    <row r="65345" s="3" customFormat="1" spans="6:11">
      <c r="F65345" s="28"/>
      <c r="K65345" s="52"/>
    </row>
    <row r="65346" s="3" customFormat="1" spans="6:11">
      <c r="F65346" s="28"/>
      <c r="K65346" s="52"/>
    </row>
    <row r="65347" s="3" customFormat="1" spans="6:11">
      <c r="F65347" s="28"/>
      <c r="K65347" s="52"/>
    </row>
    <row r="65348" s="3" customFormat="1" spans="6:11">
      <c r="F65348" s="28"/>
      <c r="K65348" s="52"/>
    </row>
    <row r="65349" s="3" customFormat="1" spans="6:11">
      <c r="F65349" s="28"/>
      <c r="K65349" s="52"/>
    </row>
    <row r="65350" s="3" customFormat="1" spans="6:11">
      <c r="F65350" s="28"/>
      <c r="K65350" s="52"/>
    </row>
    <row r="65351" s="3" customFormat="1" spans="6:11">
      <c r="F65351" s="28"/>
      <c r="K65351" s="52"/>
    </row>
    <row r="65352" s="3" customFormat="1" spans="6:11">
      <c r="F65352" s="28"/>
      <c r="K65352" s="52"/>
    </row>
    <row r="65353" s="3" customFormat="1" spans="6:11">
      <c r="F65353" s="28"/>
      <c r="K65353" s="52"/>
    </row>
    <row r="65354" s="3" customFormat="1" spans="6:11">
      <c r="F65354" s="28"/>
      <c r="K65354" s="52"/>
    </row>
    <row r="65355" s="3" customFormat="1" spans="6:11">
      <c r="F65355" s="28"/>
      <c r="K65355" s="52"/>
    </row>
    <row r="65356" s="3" customFormat="1" spans="6:11">
      <c r="F65356" s="28"/>
      <c r="K65356" s="52"/>
    </row>
    <row r="65357" s="3" customFormat="1" spans="6:11">
      <c r="F65357" s="28"/>
      <c r="K65357" s="52"/>
    </row>
    <row r="65358" s="3" customFormat="1" spans="6:11">
      <c r="F65358" s="28"/>
      <c r="K65358" s="52"/>
    </row>
    <row r="65359" s="3" customFormat="1" spans="6:11">
      <c r="F65359" s="28"/>
      <c r="K65359" s="52"/>
    </row>
    <row r="65360" s="3" customFormat="1" spans="6:11">
      <c r="F65360" s="28"/>
      <c r="K65360" s="52"/>
    </row>
    <row r="65361" s="3" customFormat="1" spans="6:11">
      <c r="F65361" s="28"/>
      <c r="K65361" s="52"/>
    </row>
    <row r="65362" s="3" customFormat="1" spans="6:11">
      <c r="F65362" s="28"/>
      <c r="K65362" s="52"/>
    </row>
    <row r="65363" s="3" customFormat="1" spans="6:11">
      <c r="F65363" s="28"/>
      <c r="K65363" s="52"/>
    </row>
    <row r="65364" s="3" customFormat="1" spans="6:11">
      <c r="F65364" s="28"/>
      <c r="K65364" s="52"/>
    </row>
    <row r="65365" s="3" customFormat="1" spans="6:11">
      <c r="F65365" s="28"/>
      <c r="K65365" s="52"/>
    </row>
    <row r="65366" s="3" customFormat="1" spans="6:11">
      <c r="F65366" s="28"/>
      <c r="K65366" s="52"/>
    </row>
    <row r="65367" s="3" customFormat="1" spans="6:11">
      <c r="F65367" s="28"/>
      <c r="K65367" s="52"/>
    </row>
    <row r="65368" s="3" customFormat="1" spans="6:11">
      <c r="F65368" s="28"/>
      <c r="K65368" s="52"/>
    </row>
    <row r="65369" s="3" customFormat="1" spans="6:11">
      <c r="F65369" s="28"/>
      <c r="K65369" s="52"/>
    </row>
    <row r="65370" s="3" customFormat="1" spans="6:11">
      <c r="F65370" s="28"/>
      <c r="K65370" s="52"/>
    </row>
    <row r="65371" s="3" customFormat="1" spans="6:11">
      <c r="F65371" s="28"/>
      <c r="K65371" s="52"/>
    </row>
    <row r="65372" s="3" customFormat="1" spans="6:11">
      <c r="F65372" s="28"/>
      <c r="K65372" s="52"/>
    </row>
    <row r="65373" s="3" customFormat="1" spans="6:11">
      <c r="F65373" s="28"/>
      <c r="K65373" s="52"/>
    </row>
    <row r="65374" s="3" customFormat="1" spans="6:11">
      <c r="F65374" s="28"/>
      <c r="K65374" s="52"/>
    </row>
    <row r="65375" s="3" customFormat="1" spans="6:11">
      <c r="F65375" s="28"/>
      <c r="K65375" s="52"/>
    </row>
    <row r="65376" s="3" customFormat="1" spans="6:11">
      <c r="F65376" s="28"/>
      <c r="K65376" s="52"/>
    </row>
    <row r="65377" s="3" customFormat="1" spans="6:11">
      <c r="F65377" s="28"/>
      <c r="K65377" s="52"/>
    </row>
    <row r="65378" s="3" customFormat="1" spans="6:11">
      <c r="F65378" s="28"/>
      <c r="K65378" s="52"/>
    </row>
    <row r="65379" s="3" customFormat="1" spans="6:11">
      <c r="F65379" s="28"/>
      <c r="K65379" s="52"/>
    </row>
    <row r="65380" s="3" customFormat="1" spans="6:11">
      <c r="F65380" s="28"/>
      <c r="K65380" s="52"/>
    </row>
    <row r="65381" s="3" customFormat="1" spans="6:11">
      <c r="F65381" s="28"/>
      <c r="K65381" s="52"/>
    </row>
    <row r="65382" s="3" customFormat="1" spans="6:11">
      <c r="F65382" s="28"/>
      <c r="K65382" s="52"/>
    </row>
    <row r="65383" s="3" customFormat="1" spans="6:11">
      <c r="F65383" s="28"/>
      <c r="K65383" s="52"/>
    </row>
    <row r="65384" s="3" customFormat="1" spans="6:11">
      <c r="F65384" s="28"/>
      <c r="K65384" s="52"/>
    </row>
    <row r="65385" s="3" customFormat="1" spans="6:11">
      <c r="F65385" s="28"/>
      <c r="K65385" s="52"/>
    </row>
    <row r="65386" s="3" customFormat="1" spans="6:11">
      <c r="F65386" s="28"/>
      <c r="K65386" s="52"/>
    </row>
    <row r="65387" s="3" customFormat="1" spans="6:11">
      <c r="F65387" s="28"/>
      <c r="K65387" s="52"/>
    </row>
    <row r="65388" s="3" customFormat="1" spans="6:11">
      <c r="F65388" s="28"/>
      <c r="K65388" s="52"/>
    </row>
    <row r="65389" s="3" customFormat="1" spans="6:11">
      <c r="F65389" s="28"/>
      <c r="K65389" s="52"/>
    </row>
    <row r="65390" s="3" customFormat="1" spans="6:11">
      <c r="F65390" s="28"/>
      <c r="K65390" s="52"/>
    </row>
    <row r="65391" s="3" customFormat="1" spans="6:11">
      <c r="F65391" s="28"/>
      <c r="K65391" s="52"/>
    </row>
    <row r="65392" s="3" customFormat="1" spans="6:11">
      <c r="F65392" s="28"/>
      <c r="K65392" s="52"/>
    </row>
    <row r="65393" s="3" customFormat="1" spans="6:11">
      <c r="F65393" s="28"/>
      <c r="K65393" s="52"/>
    </row>
    <row r="65394" s="3" customFormat="1" spans="6:11">
      <c r="F65394" s="28"/>
      <c r="K65394" s="52"/>
    </row>
    <row r="65395" s="3" customFormat="1" spans="6:11">
      <c r="F65395" s="28"/>
      <c r="K65395" s="52"/>
    </row>
    <row r="65396" s="3" customFormat="1" spans="6:11">
      <c r="F65396" s="28"/>
      <c r="K65396" s="52"/>
    </row>
    <row r="65397" s="3" customFormat="1" spans="6:11">
      <c r="F65397" s="28"/>
      <c r="K65397" s="52"/>
    </row>
    <row r="65398" s="3" customFormat="1" spans="6:11">
      <c r="F65398" s="28"/>
      <c r="K65398" s="52"/>
    </row>
    <row r="65399" s="3" customFormat="1" spans="6:11">
      <c r="F65399" s="28"/>
      <c r="K65399" s="52"/>
    </row>
    <row r="65400" s="3" customFormat="1" spans="6:11">
      <c r="F65400" s="28"/>
      <c r="K65400" s="52"/>
    </row>
    <row r="65401" s="3" customFormat="1" spans="6:11">
      <c r="F65401" s="28"/>
      <c r="K65401" s="52"/>
    </row>
    <row r="65402" s="3" customFormat="1" spans="6:11">
      <c r="F65402" s="28"/>
      <c r="K65402" s="52"/>
    </row>
    <row r="65403" s="3" customFormat="1" spans="6:11">
      <c r="F65403" s="28"/>
      <c r="K65403" s="52"/>
    </row>
    <row r="65404" s="3" customFormat="1" spans="6:11">
      <c r="F65404" s="28"/>
      <c r="K65404" s="52"/>
    </row>
    <row r="65405" s="3" customFormat="1" spans="6:11">
      <c r="F65405" s="28"/>
      <c r="K65405" s="52"/>
    </row>
    <row r="65406" s="3" customFormat="1" spans="6:11">
      <c r="F65406" s="28"/>
      <c r="K65406" s="52"/>
    </row>
    <row r="65407" s="3" customFormat="1" spans="6:11">
      <c r="F65407" s="28"/>
      <c r="K65407" s="52"/>
    </row>
    <row r="65408" s="3" customFormat="1" spans="6:11">
      <c r="F65408" s="28"/>
      <c r="K65408" s="52"/>
    </row>
    <row r="65409" s="3" customFormat="1" spans="6:11">
      <c r="F65409" s="28"/>
      <c r="K65409" s="52"/>
    </row>
    <row r="65410" s="3" customFormat="1" spans="6:11">
      <c r="F65410" s="28"/>
      <c r="K65410" s="52"/>
    </row>
    <row r="65411" s="3" customFormat="1" spans="6:11">
      <c r="F65411" s="28"/>
      <c r="K65411" s="52"/>
    </row>
    <row r="65412" s="3" customFormat="1" spans="6:11">
      <c r="F65412" s="28"/>
      <c r="K65412" s="52"/>
    </row>
    <row r="65413" s="3" customFormat="1" spans="6:11">
      <c r="F65413" s="28"/>
      <c r="K65413" s="52"/>
    </row>
    <row r="65414" s="3" customFormat="1" spans="6:11">
      <c r="F65414" s="28"/>
      <c r="K65414" s="52"/>
    </row>
    <row r="65415" s="3" customFormat="1" spans="6:11">
      <c r="F65415" s="28"/>
      <c r="K65415" s="52"/>
    </row>
    <row r="65416" s="3" customFormat="1" spans="6:11">
      <c r="F65416" s="28"/>
      <c r="K65416" s="52"/>
    </row>
    <row r="65417" s="3" customFormat="1" spans="6:11">
      <c r="F65417" s="28"/>
      <c r="K65417" s="52"/>
    </row>
    <row r="65418" s="3" customFormat="1" spans="6:11">
      <c r="F65418" s="28"/>
      <c r="K65418" s="52"/>
    </row>
    <row r="65419" s="3" customFormat="1" spans="6:11">
      <c r="F65419" s="28"/>
      <c r="K65419" s="52"/>
    </row>
    <row r="65420" s="3" customFormat="1" spans="6:11">
      <c r="F65420" s="28"/>
      <c r="K65420" s="52"/>
    </row>
    <row r="65421" s="3" customFormat="1" spans="6:11">
      <c r="F65421" s="28"/>
      <c r="K65421" s="52"/>
    </row>
    <row r="65422" s="3" customFormat="1" spans="6:11">
      <c r="F65422" s="28"/>
      <c r="K65422" s="52"/>
    </row>
    <row r="65423" s="3" customFormat="1" spans="6:11">
      <c r="F65423" s="28"/>
      <c r="K65423" s="52"/>
    </row>
    <row r="65424" s="3" customFormat="1" spans="6:11">
      <c r="F65424" s="28"/>
      <c r="K65424" s="52"/>
    </row>
    <row r="65425" s="3" customFormat="1" spans="6:11">
      <c r="F65425" s="28"/>
      <c r="K65425" s="52"/>
    </row>
    <row r="65426" s="3" customFormat="1" spans="6:11">
      <c r="F65426" s="28"/>
      <c r="K65426" s="52"/>
    </row>
    <row r="65427" s="3" customFormat="1" spans="6:11">
      <c r="F65427" s="28"/>
      <c r="K65427" s="52"/>
    </row>
    <row r="65428" s="3" customFormat="1" spans="6:11">
      <c r="F65428" s="28"/>
      <c r="K65428" s="52"/>
    </row>
    <row r="65429" s="3" customFormat="1" spans="6:11">
      <c r="F65429" s="28"/>
      <c r="K65429" s="52"/>
    </row>
    <row r="65430" s="3" customFormat="1" spans="6:11">
      <c r="F65430" s="28"/>
      <c r="K65430" s="52"/>
    </row>
    <row r="65431" s="3" customFormat="1" spans="6:11">
      <c r="F65431" s="28"/>
      <c r="K65431" s="52"/>
    </row>
    <row r="65432" s="3" customFormat="1" spans="6:11">
      <c r="F65432" s="28"/>
      <c r="K65432" s="52"/>
    </row>
    <row r="65433" s="3" customFormat="1" spans="6:11">
      <c r="F65433" s="28"/>
      <c r="K65433" s="52"/>
    </row>
    <row r="65434" s="3" customFormat="1" spans="6:11">
      <c r="F65434" s="28"/>
      <c r="K65434" s="52"/>
    </row>
    <row r="65435" s="3" customFormat="1" spans="6:11">
      <c r="F65435" s="28"/>
      <c r="K65435" s="52"/>
    </row>
    <row r="65436" s="3" customFormat="1" spans="6:11">
      <c r="F65436" s="28"/>
      <c r="K65436" s="52"/>
    </row>
    <row r="65437" s="3" customFormat="1" spans="6:11">
      <c r="F65437" s="28"/>
      <c r="K65437" s="52"/>
    </row>
    <row r="65438" s="3" customFormat="1" spans="6:11">
      <c r="F65438" s="28"/>
      <c r="K65438" s="52"/>
    </row>
    <row r="65439" s="3" customFormat="1" spans="6:11">
      <c r="F65439" s="28"/>
      <c r="K65439" s="52"/>
    </row>
    <row r="65440" s="3" customFormat="1" spans="6:11">
      <c r="F65440" s="28"/>
      <c r="K65440" s="52"/>
    </row>
    <row r="65441" s="3" customFormat="1" spans="6:11">
      <c r="F65441" s="28"/>
      <c r="K65441" s="52"/>
    </row>
    <row r="65442" s="3" customFormat="1" spans="6:11">
      <c r="F65442" s="28"/>
      <c r="K65442" s="52"/>
    </row>
    <row r="65443" s="3" customFormat="1" spans="6:11">
      <c r="F65443" s="28"/>
      <c r="K65443" s="52"/>
    </row>
    <row r="65444" s="3" customFormat="1" spans="6:11">
      <c r="F65444" s="28"/>
      <c r="K65444" s="52"/>
    </row>
    <row r="65445" s="3" customFormat="1" spans="6:11">
      <c r="F65445" s="28"/>
      <c r="K65445" s="52"/>
    </row>
    <row r="65446" s="3" customFormat="1" spans="6:11">
      <c r="F65446" s="28"/>
      <c r="K65446" s="52"/>
    </row>
    <row r="65447" s="3" customFormat="1" spans="6:11">
      <c r="F65447" s="28"/>
      <c r="K65447" s="52"/>
    </row>
    <row r="65448" s="3" customFormat="1" spans="6:11">
      <c r="F65448" s="28"/>
      <c r="K65448" s="52"/>
    </row>
    <row r="65449" s="3" customFormat="1" spans="6:11">
      <c r="F65449" s="28"/>
      <c r="K65449" s="52"/>
    </row>
    <row r="65450" s="3" customFormat="1" spans="6:11">
      <c r="F65450" s="28"/>
      <c r="K65450" s="52"/>
    </row>
    <row r="65451" s="3" customFormat="1" spans="6:11">
      <c r="F65451" s="28"/>
      <c r="K65451" s="52"/>
    </row>
    <row r="65452" s="3" customFormat="1" spans="6:11">
      <c r="F65452" s="28"/>
      <c r="K65452" s="52"/>
    </row>
    <row r="65453" s="3" customFormat="1" spans="6:11">
      <c r="F65453" s="28"/>
      <c r="K65453" s="52"/>
    </row>
    <row r="65454" s="3" customFormat="1" spans="6:11">
      <c r="F65454" s="28"/>
      <c r="K65454" s="52"/>
    </row>
    <row r="65455" s="3" customFormat="1" spans="6:11">
      <c r="F65455" s="28"/>
      <c r="K65455" s="52"/>
    </row>
    <row r="65456" s="3" customFormat="1" spans="6:11">
      <c r="F65456" s="28"/>
      <c r="K65456" s="52"/>
    </row>
    <row r="65457" s="3" customFormat="1" spans="6:11">
      <c r="F65457" s="28"/>
      <c r="K65457" s="52"/>
    </row>
    <row r="65458" s="3" customFormat="1" spans="6:11">
      <c r="F65458" s="28"/>
      <c r="K65458" s="52"/>
    </row>
    <row r="65459" s="3" customFormat="1" spans="6:11">
      <c r="F65459" s="28"/>
      <c r="K65459" s="52"/>
    </row>
    <row r="65460" s="3" customFormat="1" spans="6:11">
      <c r="F65460" s="28"/>
      <c r="K65460" s="52"/>
    </row>
    <row r="65461" s="3" customFormat="1" spans="6:11">
      <c r="F65461" s="28"/>
      <c r="K65461" s="52"/>
    </row>
    <row r="65462" s="3" customFormat="1" spans="6:11">
      <c r="F65462" s="28"/>
      <c r="K65462" s="52"/>
    </row>
    <row r="65463" s="3" customFormat="1" spans="6:11">
      <c r="F65463" s="28"/>
      <c r="K65463" s="52"/>
    </row>
    <row r="65464" s="3" customFormat="1" spans="6:11">
      <c r="F65464" s="28"/>
      <c r="K65464" s="52"/>
    </row>
    <row r="65465" s="3" customFormat="1" spans="6:11">
      <c r="F65465" s="28"/>
      <c r="K65465" s="52"/>
    </row>
    <row r="65466" s="3" customFormat="1" spans="6:11">
      <c r="F65466" s="28"/>
      <c r="K65466" s="52"/>
    </row>
    <row r="65467" s="3" customFormat="1" spans="6:11">
      <c r="F65467" s="28"/>
      <c r="K65467" s="52"/>
    </row>
    <row r="65468" s="3" customFormat="1" spans="6:11">
      <c r="F65468" s="28"/>
      <c r="K65468" s="52"/>
    </row>
    <row r="65469" s="3" customFormat="1" spans="6:11">
      <c r="F65469" s="28"/>
      <c r="K65469" s="52"/>
    </row>
    <row r="65470" s="3" customFormat="1" spans="6:11">
      <c r="F65470" s="28"/>
      <c r="K65470" s="52"/>
    </row>
    <row r="65471" s="3" customFormat="1" spans="6:11">
      <c r="F65471" s="28"/>
      <c r="K65471" s="52"/>
    </row>
    <row r="65472" s="3" customFormat="1" spans="6:11">
      <c r="F65472" s="28"/>
      <c r="K65472" s="52"/>
    </row>
    <row r="65473" s="3" customFormat="1" spans="6:11">
      <c r="F65473" s="28"/>
      <c r="K65473" s="52"/>
    </row>
    <row r="65474" s="3" customFormat="1" spans="6:11">
      <c r="F65474" s="28"/>
      <c r="K65474" s="52"/>
    </row>
    <row r="65475" s="3" customFormat="1" spans="6:11">
      <c r="F65475" s="28"/>
      <c r="K65475" s="52"/>
    </row>
    <row r="65476" s="3" customFormat="1" spans="6:11">
      <c r="F65476" s="28"/>
      <c r="K65476" s="52"/>
    </row>
    <row r="65477" s="3" customFormat="1" spans="6:11">
      <c r="F65477" s="28"/>
      <c r="K65477" s="52"/>
    </row>
    <row r="65478" s="3" customFormat="1" spans="6:11">
      <c r="F65478" s="28"/>
      <c r="K65478" s="52"/>
    </row>
    <row r="65479" s="3" customFormat="1" spans="6:11">
      <c r="F65479" s="28"/>
      <c r="K65479" s="52"/>
    </row>
    <row r="65480" s="3" customFormat="1" spans="6:11">
      <c r="F65480" s="28"/>
      <c r="K65480" s="52"/>
    </row>
    <row r="65481" s="3" customFormat="1" spans="6:11">
      <c r="F65481" s="28"/>
      <c r="K65481" s="52"/>
    </row>
    <row r="65482" s="3" customFormat="1" spans="6:11">
      <c r="F65482" s="28"/>
      <c r="K65482" s="52"/>
    </row>
    <row r="65483" s="3" customFormat="1" spans="6:11">
      <c r="F65483" s="28"/>
      <c r="K65483" s="52"/>
    </row>
    <row r="65484" s="3" customFormat="1" spans="6:11">
      <c r="F65484" s="28"/>
      <c r="K65484" s="52"/>
    </row>
    <row r="65485" s="3" customFormat="1" spans="6:11">
      <c r="F65485" s="28"/>
      <c r="K65485" s="52"/>
    </row>
    <row r="65486" s="3" customFormat="1" spans="6:11">
      <c r="F65486" s="28"/>
      <c r="K65486" s="52"/>
    </row>
    <row r="65487" s="3" customFormat="1" spans="6:11">
      <c r="F65487" s="28"/>
      <c r="K65487" s="52"/>
    </row>
    <row r="65488" s="3" customFormat="1" spans="6:11">
      <c r="F65488" s="28"/>
      <c r="K65488" s="52"/>
    </row>
    <row r="65489" s="3" customFormat="1" spans="6:11">
      <c r="F65489" s="28"/>
      <c r="K65489" s="52"/>
    </row>
    <row r="65490" s="3" customFormat="1" spans="6:11">
      <c r="F65490" s="28"/>
      <c r="K65490" s="52"/>
    </row>
    <row r="65491" s="3" customFormat="1" spans="6:11">
      <c r="F65491" s="28"/>
      <c r="K65491" s="52"/>
    </row>
    <row r="65492" s="3" customFormat="1" spans="6:11">
      <c r="F65492" s="28"/>
      <c r="K65492" s="52"/>
    </row>
    <row r="65493" s="3" customFormat="1" spans="6:11">
      <c r="F65493" s="28"/>
      <c r="K65493" s="52"/>
    </row>
    <row r="65494" s="3" customFormat="1" spans="6:11">
      <c r="F65494" s="28"/>
      <c r="K65494" s="52"/>
    </row>
    <row r="65495" s="3" customFormat="1" spans="6:11">
      <c r="F65495" s="28"/>
      <c r="K65495" s="52"/>
    </row>
    <row r="65496" s="3" customFormat="1" spans="6:11">
      <c r="F65496" s="28"/>
      <c r="K65496" s="52"/>
    </row>
    <row r="65497" s="3" customFormat="1" spans="6:11">
      <c r="F65497" s="28"/>
      <c r="K65497" s="52"/>
    </row>
    <row r="65498" s="3" customFormat="1" spans="6:11">
      <c r="F65498" s="28"/>
      <c r="K65498" s="52"/>
    </row>
    <row r="65499" s="3" customFormat="1" spans="6:11">
      <c r="F65499" s="28"/>
      <c r="K65499" s="52"/>
    </row>
    <row r="65500" s="3" customFormat="1" spans="6:11">
      <c r="F65500" s="28"/>
      <c r="K65500" s="52"/>
    </row>
    <row r="65501" s="3" customFormat="1" spans="6:11">
      <c r="F65501" s="28"/>
      <c r="K65501" s="52"/>
    </row>
    <row r="65502" s="3" customFormat="1" spans="6:11">
      <c r="F65502" s="28"/>
      <c r="K65502" s="52"/>
    </row>
    <row r="65503" s="3" customFormat="1" spans="6:11">
      <c r="F65503" s="28"/>
      <c r="K65503" s="52"/>
    </row>
    <row r="65504" s="3" customFormat="1" spans="6:11">
      <c r="F65504" s="28"/>
      <c r="K65504" s="52"/>
    </row>
    <row r="65505" s="3" customFormat="1" spans="6:11">
      <c r="F65505" s="28"/>
      <c r="K65505" s="52"/>
    </row>
    <row r="65506" s="3" customFormat="1" spans="6:11">
      <c r="F65506" s="28"/>
      <c r="K65506" s="52"/>
    </row>
    <row r="65507" s="3" customFormat="1" spans="6:11">
      <c r="F65507" s="28"/>
      <c r="K65507" s="52"/>
    </row>
    <row r="65508" s="3" customFormat="1" spans="6:11">
      <c r="F65508" s="28"/>
      <c r="K65508" s="52"/>
    </row>
    <row r="65509" s="3" customFormat="1" spans="6:11">
      <c r="F65509" s="28"/>
      <c r="K65509" s="52"/>
    </row>
    <row r="65510" s="3" customFormat="1" spans="6:11">
      <c r="F65510" s="28"/>
      <c r="K65510" s="52"/>
    </row>
    <row r="65511" s="3" customFormat="1" spans="6:11">
      <c r="F65511" s="28"/>
      <c r="K65511" s="52"/>
    </row>
    <row r="65512" s="3" customFormat="1" spans="6:11">
      <c r="F65512" s="28"/>
      <c r="K65512" s="52"/>
    </row>
    <row r="65513" s="3" customFormat="1" spans="6:11">
      <c r="F65513" s="28"/>
      <c r="K65513" s="52"/>
    </row>
    <row r="65514" s="3" customFormat="1" spans="6:11">
      <c r="F65514" s="28"/>
      <c r="K65514" s="52"/>
    </row>
    <row r="65515" s="3" customFormat="1" spans="6:11">
      <c r="F65515" s="28"/>
      <c r="K65515" s="52"/>
    </row>
    <row r="65516" s="3" customFormat="1" spans="6:11">
      <c r="F65516" s="28"/>
      <c r="K65516" s="52"/>
    </row>
    <row r="65517" s="3" customFormat="1" spans="6:11">
      <c r="F65517" s="28"/>
      <c r="K65517" s="52"/>
    </row>
    <row r="65518" s="3" customFormat="1" spans="6:11">
      <c r="F65518" s="28"/>
      <c r="K65518" s="52"/>
    </row>
    <row r="65519" s="3" customFormat="1" spans="6:11">
      <c r="F65519" s="28"/>
      <c r="K65519" s="52"/>
    </row>
    <row r="65520" s="3" customFormat="1" spans="6:11">
      <c r="F65520" s="28"/>
      <c r="K65520" s="52"/>
    </row>
    <row r="65521" s="3" customFormat="1" spans="6:11">
      <c r="F65521" s="28"/>
      <c r="K65521" s="52"/>
    </row>
    <row r="65522" s="3" customFormat="1" spans="6:11">
      <c r="F65522" s="28"/>
      <c r="K65522" s="52"/>
    </row>
    <row r="65523" s="3" customFormat="1" spans="6:11">
      <c r="F65523" s="28"/>
      <c r="K65523" s="52"/>
    </row>
    <row r="65524" s="3" customFormat="1" spans="6:11">
      <c r="F65524" s="28"/>
      <c r="K65524" s="52"/>
    </row>
    <row r="65525" s="3" customFormat="1" spans="6:11">
      <c r="F65525" s="28"/>
      <c r="K65525" s="52"/>
    </row>
    <row r="65526" s="3" customFormat="1" spans="6:11">
      <c r="F65526" s="28"/>
      <c r="K65526" s="52"/>
    </row>
    <row r="65527" s="3" customFormat="1" spans="6:11">
      <c r="F65527" s="28"/>
      <c r="K65527" s="52"/>
    </row>
    <row r="65528" s="3" customFormat="1" spans="6:11">
      <c r="F65528" s="28"/>
      <c r="K65528" s="52"/>
    </row>
    <row r="65529" s="3" customFormat="1" spans="6:11">
      <c r="F65529" s="28"/>
      <c r="K65529" s="52"/>
    </row>
    <row r="65530" s="3" customFormat="1" spans="6:11">
      <c r="F65530" s="28"/>
      <c r="K65530" s="52"/>
    </row>
    <row r="65531" s="3" customFormat="1" spans="6:11">
      <c r="F65531" s="28"/>
      <c r="K65531" s="52"/>
    </row>
    <row r="65532" s="3" customFormat="1" spans="6:11">
      <c r="F65532" s="28"/>
      <c r="K65532" s="52"/>
    </row>
    <row r="65533" s="3" customFormat="1" spans="6:11">
      <c r="F65533" s="28"/>
      <c r="K65533" s="52"/>
    </row>
    <row r="65534" s="3" customFormat="1" spans="6:11">
      <c r="F65534" s="28"/>
      <c r="K65534" s="52"/>
    </row>
    <row r="65535" s="3" customFormat="1" spans="6:11">
      <c r="F65535" s="28"/>
      <c r="K65535" s="52"/>
    </row>
    <row r="65536" s="3" customFormat="1" spans="6:11">
      <c r="F65536" s="28"/>
      <c r="K65536" s="52"/>
    </row>
    <row r="65537" s="3" customFormat="1" spans="6:11">
      <c r="F65537" s="28"/>
      <c r="K65537" s="52"/>
    </row>
    <row r="65538" s="3" customFormat="1" spans="6:11">
      <c r="F65538" s="28"/>
      <c r="K65538" s="52"/>
    </row>
    <row r="65539" s="3" customFormat="1" spans="6:11">
      <c r="F65539" s="28"/>
      <c r="K65539" s="52"/>
    </row>
  </sheetData>
  <mergeCells count="9">
    <mergeCell ref="A2:K2"/>
    <mergeCell ref="G3:J3"/>
    <mergeCell ref="A3:A4"/>
    <mergeCell ref="B3:B4"/>
    <mergeCell ref="C3:C4"/>
    <mergeCell ref="D3:D4"/>
    <mergeCell ref="E3:E4"/>
    <mergeCell ref="F3:F4"/>
    <mergeCell ref="K3:K4"/>
  </mergeCells>
  <conditionalFormatting sqref="G4:J4">
    <cfRule type="containsText" dxfId="0" priority="1" operator="between" text="镜">
      <formula>NOT(ISERROR(SEARCH("镜",G4)))</formula>
    </cfRule>
  </conditionalFormatting>
  <conditionalFormatting sqref="D37:D65333">
    <cfRule type="containsText" dxfId="0" priority="2" operator="between" text="镜">
      <formula>NOT(ISERROR(SEARCH("镜",D37)))</formula>
    </cfRule>
  </conditionalFormatting>
  <printOptions horizontalCentered="1" gridLines="1"/>
  <pageMargins left="0.554861111111111" right="0.554861111111111" top="0.802777777777778" bottom="0.802777777777778" header="0.511805555555556" footer="0.511805555555556"/>
  <pageSetup paperSize="9" scale="88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调降(心电监护删掉)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914</dc:creator>
  <cp:lastModifiedBy>huanghe</cp:lastModifiedBy>
  <dcterms:created xsi:type="dcterms:W3CDTF">2016-12-10T16:54:00Z</dcterms:created>
  <dcterms:modified xsi:type="dcterms:W3CDTF">2024-01-09T11:06:04Z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ACEDDE89D0134DE496C04D6B39FA85A3_12</vt:lpwstr>
  </property>
</Properties>
</file>