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015"/>
  </bookViews>
  <sheets>
    <sheet name="调增" sheetId="1" r:id="rId1"/>
  </sheets>
  <externalReferences>
    <externalReference r:id="rId2"/>
  </externalReferences>
  <definedNames>
    <definedName name="_xlnm._FilterDatabase" localSheetId="0" hidden="1">调增!$A$4:$K$212</definedName>
  </definedNames>
  <calcPr calcId="144525"/>
</workbook>
</file>

<file path=xl/sharedStrings.xml><?xml version="1.0" encoding="utf-8"?>
<sst xmlns="http://schemas.openxmlformats.org/spreadsheetml/2006/main" count="1080" uniqueCount="676">
  <si>
    <t>附件1</t>
  </si>
  <si>
    <t>漯河市2023年公立医疗机构医疗服务价格动态调整方案（调增项目）</t>
  </si>
  <si>
    <t>序号</t>
  </si>
  <si>
    <t>项目编码</t>
  </si>
  <si>
    <t>项目名称</t>
  </si>
  <si>
    <t>项目内涵</t>
  </si>
  <si>
    <t>除外内容</t>
  </si>
  <si>
    <t>计价单位</t>
  </si>
  <si>
    <t>价格（元）</t>
  </si>
  <si>
    <t>说明</t>
  </si>
  <si>
    <t>市三甲</t>
  </si>
  <si>
    <t>市非三甲</t>
  </si>
  <si>
    <t>县（区）</t>
  </si>
  <si>
    <t>乡（镇）等一级医疗机构</t>
  </si>
  <si>
    <t>一般医师</t>
  </si>
  <si>
    <t>次</t>
  </si>
  <si>
    <t>主治医师</t>
  </si>
  <si>
    <t>副主任医师</t>
  </si>
  <si>
    <t>主任医师</t>
  </si>
  <si>
    <t>国家级知名专家</t>
  </si>
  <si>
    <t>含询问病情，听取患者主诉，病史采集，向患者或家属告知，书写病历开具检查单，根据病情提供治疗方案(治疗单、处方)和健康指导。</t>
  </si>
  <si>
    <t>具备以下条件之一：院士或院士级特聘专家；特殊学科带头人；享受国家级特殊津贴专家；卫生部有突出贡献中青年专家；经国家中医药管理局认定的全国名老中医药继承指导老师。应具备单独的诊疗场所。不含国医大师。</t>
  </si>
  <si>
    <t>省级知名专家</t>
  </si>
  <si>
    <t>具备以下条件之一：享受省政府津贴专家；省管优秀专家；河南省学术技术带头人；河南省名老中医；河南省中医事业终身成就获得者。应具备单独的诊疗场所。需报省物价、卫生部门备案后执行。</t>
  </si>
  <si>
    <t>互联网复诊</t>
  </si>
  <si>
    <t>指医疗机构通过互联网信息平台，由具有3年以上独立临床工作经验的医师直接向患者提供的常见病、慢性病复诊诊疗服务，在线询问病史，听取患者主诉，查看影像、超声、心电等医疗图文信息，记录病情，提供诊疗建议，如提供治疗方案或开具处方。</t>
  </si>
  <si>
    <t>社区卫生服务机构执行乡级收费标准。</t>
  </si>
  <si>
    <t>住院诊查费</t>
  </si>
  <si>
    <t>指医务人员对住院患者进行的日常诊察工作。所定价格涵盖观察病情、病案讨论、制定和调整诊疗方案、住院日志书写，以及告知病情、解答咨询等工作内容的人力资源和基本物质资源消耗。</t>
  </si>
  <si>
    <t/>
  </si>
  <si>
    <t>床日</t>
  </si>
  <si>
    <t>日间病房按50%收费。</t>
  </si>
  <si>
    <t>急诊监护费</t>
  </si>
  <si>
    <t>含床位、诊查、仪器监护、护理</t>
  </si>
  <si>
    <t>日</t>
  </si>
  <si>
    <t>符合监护病房条件和管理标准，超过半日不足24小时按一日计算，不足半日按半日计算。包括急诊监护病房的各种监护费用，不得再另外分解收取。</t>
  </si>
  <si>
    <t>院前急救费</t>
  </si>
  <si>
    <t>包括内脏衰竭、外伤、烧伤抢救</t>
  </si>
  <si>
    <t>化验、特殊检查、治疗、药品、血液</t>
  </si>
  <si>
    <t>车次</t>
  </si>
  <si>
    <t>必须有医生、护士随同出车并实施抢救方可收取</t>
  </si>
  <si>
    <t>救护车</t>
  </si>
  <si>
    <t>含来回里程</t>
  </si>
  <si>
    <t>院前急救</t>
  </si>
  <si>
    <t>含10公里，以后每公里3元</t>
  </si>
  <si>
    <t>院内会诊</t>
  </si>
  <si>
    <t>因病情需要在医院内进行的科室间的医疗、护理会诊。</t>
  </si>
  <si>
    <t>科/次</t>
  </si>
  <si>
    <t>1、中医院（科）加收：市三甲、市非三甲、县（区）、乡镇等一级医疗机构分别加收32元/科次，、29元/科次、26元/科次、23元/科次。
2、原1110项目内涵“院内会诊不收费”取消。</t>
  </si>
  <si>
    <t>特级护理</t>
  </si>
  <si>
    <t>指病情危重、重症监护、复杂或大手术后，严重外伤和大面积烧伤，使用呼吸机辅助呼吸，实施连续性肾脏替代治疗，及其它生命体征不稳定患者的护理。含24小时设专人护理，严密观察病情，测量生命体征，记特护记录，进行护理评估，制定护理计划，作好生活护理。</t>
  </si>
  <si>
    <t>小时</t>
  </si>
  <si>
    <t>原“120100001重症监护”项目取消。</t>
  </si>
  <si>
    <t>Ⅰ级护理</t>
  </si>
  <si>
    <t>护士每小时巡视观察一次，观察病情变化，根据病情测量生命体征，进行护理评估及一般性生活护理，作好卫生宣教及出院指导。</t>
  </si>
  <si>
    <t>Ⅱ级护理</t>
  </si>
  <si>
    <t>护士每2小时巡视一次，观察病情变化及病人治疗、检查、用药后反应，测量体温、脉搏、呼吸，协助病人生活护理，作好卫生宣教及出院指导</t>
  </si>
  <si>
    <t>Ⅲ级护理</t>
  </si>
  <si>
    <t>指生活完全自理、病情稳定的患者、处于康复期患者的护理。所定价格涵盖护士每3小时巡视一次，观察、了解病人一般情况，测量体温、脉搏、呼吸，作好卫生宣教及出院指导等步骤的人力资源和基本物质资源消耗。</t>
  </si>
  <si>
    <t>新生儿护理</t>
  </si>
  <si>
    <t>含新生儿洗浴、脐部残端处理、口腔、皮肤及会阴护理</t>
  </si>
  <si>
    <t>气管切开护理</t>
  </si>
  <si>
    <t>对切开气管保持气道通畅，预防切口感染和并发症。所定价格涵盖局部消毒、更换敷料、固定，监测并保持气囊压力，吸痰、必要时药物滴入，以及护理记录等操作步骤的人力资源和基本物质资源消耗。包括气管插管护理。</t>
  </si>
  <si>
    <t>一次性吸痰管、引流装置</t>
  </si>
  <si>
    <t>造瘘护理</t>
  </si>
  <si>
    <t>造口材料</t>
  </si>
  <si>
    <t>抢救费</t>
  </si>
  <si>
    <t>静脉输液</t>
  </si>
  <si>
    <t>指经静脉输入大量无菌药物。所定价格涵盖配制药物、穿刺、固定、调节滴速、观察输液反应、冲管、封管等操作步骤的人力资源和基本物质资源消耗。包括植入式给药装置（输液港）输液。含静脉穿刺置管、留置针护理。不含静脉用药集中配置。</t>
  </si>
  <si>
    <t>瓶/袋</t>
  </si>
  <si>
    <t>1.6周岁及以下儿童加收30%。2.第二瓶/袋起每瓶/袋按20%计费。</t>
  </si>
  <si>
    <t>中心静脉穿刺置管术</t>
  </si>
  <si>
    <t>通过穿刺外周静脉进入中心静脉或直接穿刺进入中心静脉置管建立静脉通道。所定价格涵盖定位、穿刺、置入导管、固定等操作步骤的人力资源和基本物质资源消耗。</t>
  </si>
  <si>
    <t>中心静脉套件、PICC导管、导管固定装置</t>
  </si>
  <si>
    <t>中心静脉穿刺置管术+测压</t>
  </si>
  <si>
    <t>包括深静脉穿刺置管术+测压</t>
  </si>
  <si>
    <t>中心静脉套件、测压套件</t>
  </si>
  <si>
    <t>大清创缝合</t>
  </si>
  <si>
    <r>
      <rPr>
        <sz val="10"/>
        <rFont val="宋体"/>
        <charset val="134"/>
        <scheme val="minor"/>
      </rPr>
      <t>创面在30cm</t>
    </r>
    <r>
      <rPr>
        <vertAlign val="superscript"/>
        <sz val="11"/>
        <rFont val="宋体"/>
        <charset val="134"/>
        <scheme val="minor"/>
      </rPr>
      <t>2</t>
    </r>
    <r>
      <rPr>
        <sz val="11"/>
        <rFont val="宋体"/>
        <charset val="134"/>
        <scheme val="minor"/>
      </rPr>
      <t>以上</t>
    </r>
  </si>
  <si>
    <t>中清创缝合</t>
  </si>
  <si>
    <r>
      <rPr>
        <sz val="10"/>
        <rFont val="宋体"/>
        <charset val="134"/>
        <scheme val="minor"/>
      </rPr>
      <t>创面在30--15cm</t>
    </r>
    <r>
      <rPr>
        <vertAlign val="superscript"/>
        <sz val="11"/>
        <rFont val="宋体"/>
        <charset val="134"/>
        <scheme val="minor"/>
      </rPr>
      <t>2</t>
    </r>
    <r>
      <rPr>
        <sz val="11"/>
        <rFont val="宋体"/>
        <charset val="134"/>
        <scheme val="minor"/>
      </rPr>
      <t>之间</t>
    </r>
  </si>
  <si>
    <t>小清创缝合</t>
  </si>
  <si>
    <r>
      <rPr>
        <sz val="10"/>
        <rFont val="宋体"/>
        <charset val="134"/>
        <scheme val="minor"/>
      </rPr>
      <t>创面在15cm</t>
    </r>
    <r>
      <rPr>
        <vertAlign val="superscript"/>
        <sz val="11"/>
        <rFont val="宋体"/>
        <charset val="134"/>
        <scheme val="minor"/>
      </rPr>
      <t>2</t>
    </r>
    <r>
      <rPr>
        <sz val="11"/>
        <rFont val="宋体"/>
        <charset val="134"/>
        <scheme val="minor"/>
      </rPr>
      <t>以内</t>
    </r>
  </si>
  <si>
    <t>大换药</t>
  </si>
  <si>
    <t>中换药</t>
  </si>
  <si>
    <t>小换药</t>
  </si>
  <si>
    <t>鼻胃管置管</t>
  </si>
  <si>
    <t>药物和一次性胃管</t>
  </si>
  <si>
    <t>留置导尿</t>
  </si>
  <si>
    <t>特殊一次性消耗物品(包括导尿包、尿管及尿袋)</t>
  </si>
  <si>
    <t>第一天</t>
  </si>
  <si>
    <t>布氏杆菌凝集试验</t>
  </si>
  <si>
    <t>项</t>
  </si>
  <si>
    <t>穿刺组织活检检查与诊断</t>
  </si>
  <si>
    <t>包括肝、肾、乳腺、体表肿块等穿刺组织活检及诊断</t>
  </si>
  <si>
    <t>例</t>
  </si>
  <si>
    <t>以两个蜡块为基价，超过每个加收14元</t>
  </si>
  <si>
    <t>内镜组织活检检查与诊断</t>
  </si>
  <si>
    <t>包括各种内镜采集的小组织标本的病理学检查与诊断</t>
  </si>
  <si>
    <t>1、以两个蜡块为基价，超过每个加收13元。
2、使用HE高清恒染加收40元/切片。</t>
  </si>
  <si>
    <t>局部切除活检检查与诊断</t>
  </si>
  <si>
    <t>包括切除组织、咬取组织、切除肿块部分组织的活检</t>
  </si>
  <si>
    <t>骨髓组织活检检查与诊断</t>
  </si>
  <si>
    <t>指骨髓组织标本常规染色检查</t>
  </si>
  <si>
    <t>免疫组织化学染色诊断</t>
  </si>
  <si>
    <t>每个标本，每种染色</t>
  </si>
  <si>
    <t>快速液盖膜单独温控法加收96元</t>
  </si>
  <si>
    <t>简单充填术</t>
  </si>
  <si>
    <t>含备洞、垫底、洞型设计、国产充填材料；包括I、V类洞的充填</t>
  </si>
  <si>
    <t>特殊材料</t>
  </si>
  <si>
    <t>每洞</t>
  </si>
  <si>
    <t>复杂充填术</t>
  </si>
  <si>
    <t>含龋齿的特殊检查(如检知液、光纤透照仪等)、备洞、垫底、洞形设计和国产充填材料；II、III、IV类洞及大面积缺损的充填</t>
  </si>
  <si>
    <t>龈下刮治</t>
  </si>
  <si>
    <t>包括龈下超声刮治或手工刮治</t>
  </si>
  <si>
    <t>每牙</t>
  </si>
  <si>
    <t>根面平整术</t>
  </si>
  <si>
    <t>包括手工根面平整</t>
  </si>
  <si>
    <t>高压氧舱治疗</t>
  </si>
  <si>
    <t>含治疗压力为2个大气压以上(超高压除外)、舱内吸氧用面罩、头罩和安全防护措施、舱内医护人员监护和指导；不含舱内心电、呼吸监护和药物雾化吸入等</t>
  </si>
  <si>
    <t>单人舱治疗</t>
  </si>
  <si>
    <t>包括纯氧舱</t>
  </si>
  <si>
    <t>婴儿氧舱</t>
  </si>
  <si>
    <t>若心包穿刺加持续引流，则收引流导管费</t>
  </si>
  <si>
    <t>急救单独开舱治疗</t>
  </si>
  <si>
    <t>人工流产术</t>
  </si>
  <si>
    <t>含宫颈扩张</t>
  </si>
  <si>
    <t>一次性宫腔组织采集器</t>
  </si>
  <si>
    <t>烧伤抢救(大)</t>
  </si>
  <si>
    <t>烧伤面积＞80%</t>
  </si>
  <si>
    <t>烧伤抢救(中)</t>
  </si>
  <si>
    <t>烧伤面积＞60%</t>
  </si>
  <si>
    <t>烧伤抢救(小)</t>
  </si>
  <si>
    <t>烧伤面积＞50%</t>
  </si>
  <si>
    <t>烧伤换药</t>
  </si>
  <si>
    <t>1%体表单位</t>
  </si>
  <si>
    <t>行为观察和治疗</t>
  </si>
  <si>
    <t>冲动行为干预治疗</t>
  </si>
  <si>
    <t>30分钟</t>
  </si>
  <si>
    <t>感觉统合治疗</t>
  </si>
  <si>
    <t>训练15个项目，120-140分钟</t>
  </si>
  <si>
    <t>心理咨询</t>
  </si>
  <si>
    <t>约1小时/次</t>
  </si>
  <si>
    <t>心理治疗</t>
  </si>
  <si>
    <t>1－2小时</t>
  </si>
  <si>
    <t>儿童行为干预</t>
  </si>
  <si>
    <t>包括社交训练、认知训练、大运动、精细活动、思维训练、时期能力开发等。</t>
  </si>
  <si>
    <t>适应症：自闭症及自闭症倾向、智力低下、学能障碍等。</t>
  </si>
  <si>
    <t>先心病介入治疗</t>
  </si>
  <si>
    <t>包括动脉导管未闭、房室间隔缺等</t>
  </si>
  <si>
    <t>导管、关闭器</t>
  </si>
  <si>
    <t>经皮冠状动脉腔内成形术(PTCA)</t>
  </si>
  <si>
    <t>含PTCA前的靶血管造影</t>
  </si>
  <si>
    <t>指引导管、指引导丝、球囊导管、支架</t>
  </si>
  <si>
    <t>支</t>
  </si>
  <si>
    <t>若冠状动脉造影术后立即进行PTCA术，应视作二次手术分别计费</t>
  </si>
  <si>
    <t>经皮冠状动脉内支架置入术(sTENT)</t>
  </si>
  <si>
    <t>含为放置冠脉内支架而进行的球囊预扩张和支架打开后的支架内球囊高压扩张及术前的靶血管造影</t>
  </si>
  <si>
    <t>若冠状动脉造影术后立即进行sTENT术，应视作二次手术分别计费</t>
  </si>
  <si>
    <t>幕上深部病变切除术</t>
  </si>
  <si>
    <t>包括脑室内肿瘤、海绵状血管瘤、胼胝体肿瘤、三室前(突入到第三脑室颅咽管瘤)、后部肿瘤、脑脓肿、矢状窦旁脑膜瘤</t>
  </si>
  <si>
    <t>桥小脑角肿瘤切除术</t>
  </si>
  <si>
    <t>包括听神经瘤、三叉神经鞘瘤、胆脂瘤、蛛网膜囊肿；不含面神经吻合术、术中神经电监测</t>
  </si>
  <si>
    <t>颅底肿瘤切除术</t>
  </si>
  <si>
    <t>包括前、中颅窝颅内外沟通性肿瘤、前、中、后颅窝底肿瘤(鞍结节脑膜瘤、侵袭性垂体瘤、脊索瘤、神经鞘瘤)、颈静脉孔区肿瘤、上颌外旋颅底手术；不含胆脂瘤、囊肿</t>
  </si>
  <si>
    <t>颅底再造按颅骨修补处理</t>
  </si>
  <si>
    <t>鼻腔泪囊吻合术</t>
  </si>
  <si>
    <t>经鼻内镜鼻腔泪囊吻合术</t>
  </si>
  <si>
    <t>泪道成形术</t>
  </si>
  <si>
    <t>含泪小点切开术</t>
  </si>
  <si>
    <t>使用激光加收195元</t>
  </si>
  <si>
    <t>角膜移植术</t>
  </si>
  <si>
    <t>指异体同种角膜（单侧）移植，实现患者原位角膜切除和供体角膜植入。所定价格涵盖患者原位角膜切除、供体角膜术前或术中整复、供体角膜植入，以及切开、吻合、关闭、缝合等手术步骤的人力资源和基本物质资源消耗。包括异种组织移植术。</t>
  </si>
  <si>
    <t>羊膜、眼科手术刀</t>
  </si>
  <si>
    <t>小梁切开联合小梁切除术</t>
  </si>
  <si>
    <t>特殊缝线</t>
  </si>
  <si>
    <t>舒莱姆氏管（Schlemm管）成形术</t>
  </si>
  <si>
    <t>通过成形舒莱姆氏管（schlemm管）重建生理房水流出通道。所定价格涵盖舒莱姆氏管（schlemm管）切开、微导管置入、成形，逐层缝合、止血等手术步骤的人力资源和基本物质资源消耗。</t>
  </si>
  <si>
    <t>眼科激光光纤导管</t>
  </si>
  <si>
    <t>白内障超声乳化摘除术</t>
  </si>
  <si>
    <t>通过超声乳化切除技术治疗白内障。所定价格涵盖超声乳化粉碎、吸出晶状体核以及穿刺、逐层切开、止血、关闭切口等手术步骤的人力资源和基本物质资源消耗。</t>
  </si>
  <si>
    <t>超声乳化针头、晶状体乳化用眼科附件包</t>
  </si>
  <si>
    <t>白内障囊外摘除+人工晶体植入术</t>
  </si>
  <si>
    <t>人工晶体、粘弹剂、无损伤特殊缝线</t>
  </si>
  <si>
    <t>二期人工晶体植入术</t>
  </si>
  <si>
    <t>白内障超声乳化摘除术+人工晶体植入术</t>
  </si>
  <si>
    <t>人工晶体、粘弹剂、乳化专用刀</t>
  </si>
  <si>
    <t>硅油取出术</t>
  </si>
  <si>
    <t>单侧</t>
  </si>
  <si>
    <t>经结膜微创玻璃体切除术</t>
  </si>
  <si>
    <t>消毒铺巾，开睑，置手术贴膜，应用倒像系统、眼内照明系统、光学透镜辅助手术，在手术显微镜下应用眼用穿刺器穿刺，眼内灌注建立，应用小于0.7mm（大于22G）玻璃体切割头行玻璃体切除，机械性行玻璃体后脱离，清除周边玻璃体皮质，查找视网膜裂孔，应用眼内激光系统、眼部冷凝系统处理变性区或裂孔，拔管，检查切口并使其自闭，消毒纱布遮盖。</t>
  </si>
  <si>
    <t>玻璃体切割套包，膨胀气体，硅油，重水，眼内电凝头，眼内电凝线，激光光纤</t>
  </si>
  <si>
    <t>共同性斜视矫正术</t>
  </si>
  <si>
    <t>含水平眼外肌后徙、边缘切开、断腱、前徙、缩短、折迭</t>
  </si>
  <si>
    <t>眶内肿物摘除术</t>
  </si>
  <si>
    <t>包括前路摘除、眶尖部肿物摘除术</t>
  </si>
  <si>
    <t>侧劈开眶加收252元</t>
  </si>
  <si>
    <t>乳牙拔除术</t>
  </si>
  <si>
    <t>前牙拔除术</t>
  </si>
  <si>
    <t>包括该区段多生牙</t>
  </si>
  <si>
    <t>前磨牙拔除术</t>
  </si>
  <si>
    <t>磨牙拔除术</t>
  </si>
  <si>
    <t>复杂牙拔除术</t>
  </si>
  <si>
    <t>包括正常位牙齿因解剖变异、死髓或牙体治疗后其脆性增加、局部慢性炎症刺激使牙槽骨发生致密性改变、牙-骨间骨性结合、与上颌窦关系密切、增龄性变化等所致的拔除困难</t>
  </si>
  <si>
    <t>阻生牙拔除术</t>
  </si>
  <si>
    <t>包括低位阻生、完全骨阻生的牙及多生牙</t>
  </si>
  <si>
    <t>颌骨病灶刮除术</t>
  </si>
  <si>
    <t>冷冻、电灼</t>
  </si>
  <si>
    <t>颌骨囊肿摘除术</t>
  </si>
  <si>
    <t>不含拔牙、上颌窦根治术</t>
  </si>
  <si>
    <t>环甲膜穿刺术</t>
  </si>
  <si>
    <t>含环甲膜置管和注药</t>
  </si>
  <si>
    <t>肺移植术</t>
  </si>
  <si>
    <t>指异体同种肺脏（单侧）移植，实现患者原位肺脏切除和供体肺脏植入。所定价格涵盖患者原位肺脏切除、供体肺脏术前或术中整复、供体肺脏植入，以及切开、吻合、关闭、缝合等手术步骤的人力资源和基本物质资源消耗。包括异种器官。</t>
  </si>
  <si>
    <t>二尖瓣直视成形术</t>
  </si>
  <si>
    <t>包括各种类型的二尖瓣狭窄或／和关闭不全的瓣膜的处理，如交界切开、睫索替代、瓣叶切除、瓣环成形等</t>
  </si>
  <si>
    <t>牛心包片、人工瓣膜</t>
  </si>
  <si>
    <t>三尖瓣直视成形术</t>
  </si>
  <si>
    <t>包括交界切开、瓣环环缩术</t>
  </si>
  <si>
    <t>人工瓣膜</t>
  </si>
  <si>
    <t>主动脉瓣置换术</t>
  </si>
  <si>
    <t>人工瓣膜、异体动脉瓣</t>
  </si>
  <si>
    <t>室间隔缺损修补术</t>
  </si>
  <si>
    <t>通过缝合或补片修补方法治疗室间隔缺损。所定价格涵盖修补室间隔缺损，以及切开、止血、放置引流、固定胸骨、关闭切口等手术步骤的人力资源和基本物质资源消耗。</t>
  </si>
  <si>
    <t>多发室间隔缺损修补术加收10%。</t>
  </si>
  <si>
    <t>冠脉搭桥+换瓣术</t>
  </si>
  <si>
    <t>包括瓣成形术</t>
  </si>
  <si>
    <t>含一支血管，以后每多一支加收。</t>
  </si>
  <si>
    <t>冠状动脉搭桥术附加</t>
  </si>
  <si>
    <t>在330802003-330802007项基础上每多一支血管</t>
  </si>
  <si>
    <t>心脏表面临时起搏器安置术</t>
  </si>
  <si>
    <t>起搏导线</t>
  </si>
  <si>
    <t>心脏移植术</t>
  </si>
  <si>
    <t>通过异体同种心脏移植，实现患者原位心脏切除和供体心脏植入。所定价格涵盖患者原位心脏切除、供体心脏术前或术中整复、供体心脏植入，以及切开、吻合、关闭、缝合等手术步骤的人力资源和基本物质资源消耗。包括异种器官移植术、异种器官异位移植术。</t>
  </si>
  <si>
    <t>颈淋巴结清扫术</t>
  </si>
  <si>
    <t>前哨淋巴结探查术</t>
  </si>
  <si>
    <t>包括淋巴结标记术</t>
  </si>
  <si>
    <t>示踪剂</t>
  </si>
  <si>
    <t>术中使用γ探针探测的加收260元</t>
  </si>
  <si>
    <t>食管癌根治术</t>
  </si>
  <si>
    <t>含非开胸食管内翻拔脱术，胸内胃食管吻合(主动脉弓下，弓上胸顶部吻合)及颈部吻合术</t>
  </si>
  <si>
    <t>经胸腔镜食管癌根治术</t>
  </si>
  <si>
    <t>贲门癌扩大根治术</t>
  </si>
  <si>
    <t>含全胃、脾、胰尾切除、食管－空肠吻合术</t>
  </si>
  <si>
    <t>远端胃大部切除术</t>
  </si>
  <si>
    <t>包括胃、十二指肠吻合(BillrothI或II式)、胃空肠吻合BillrothⅡ式或胃—空肠Roux-y型吻合</t>
  </si>
  <si>
    <t>胃癌根治术</t>
  </si>
  <si>
    <t>含保留胃近端与十二指肠或空肠吻合；不含联合其他脏器切除</t>
  </si>
  <si>
    <t>经腹腔镜胃癌根治术</t>
  </si>
  <si>
    <t>胃癌扩大根治术</t>
  </si>
  <si>
    <t>含胃癌根治及联合其他侵及脏器切除</t>
  </si>
  <si>
    <t>全胃切除术</t>
  </si>
  <si>
    <t>包括食道空肠吻合(Roux-y型或袢式)、食道、十二指肠吻合</t>
  </si>
  <si>
    <t>结肠癌根治术</t>
  </si>
  <si>
    <t>含左、右半横结肠切除、淋巴清扫</t>
  </si>
  <si>
    <t>经腹腔镜结肠癌根治术</t>
  </si>
  <si>
    <t>肝癌切除术</t>
  </si>
  <si>
    <t>指癌肿局部切除术；不含第一、第二肝门血管及下腔静脉受侵犯的肝癌切除、安置化疗泵</t>
  </si>
  <si>
    <t>肝脏移植术</t>
  </si>
  <si>
    <t>指异体同种肝脏（全肝）移植，实现患者原位肝脏切除和供体肝脏植入。所定价格涵盖患者原位肝脏切除、供体肝脏术前或术中整复、供体肝脏植入，以及切开、吻合、关闭、缝合等手术步骤的人力资源和基本物质资源消耗。包括异种器官移植术。</t>
  </si>
  <si>
    <t>肾脏移植术</t>
  </si>
  <si>
    <t>指异体同种肾脏（单侧）移植。所定价格涵盖供体肾脏术前或术中整复、患者原位肾脏处理、供体肾脏植入，以及切开、吻合、关闭、缝合等手术步骤的人力资源和基本物质资源消耗。包括异种器官移植术。</t>
  </si>
  <si>
    <t>前列腺癌根治术</t>
  </si>
  <si>
    <t>含淋巴结清扫和取活检</t>
  </si>
  <si>
    <t>卵巢输卵管切除术</t>
  </si>
  <si>
    <t>腹式全子宫切除术</t>
  </si>
  <si>
    <t>经腹腔腹式镜子宫全切术</t>
  </si>
  <si>
    <t>全子宫+双附件切除术</t>
  </si>
  <si>
    <t>广泛性子宫切除+盆腹腔淋巴结清除术</t>
  </si>
  <si>
    <t>单胎顺产接生</t>
  </si>
  <si>
    <t>含产程观察、阴道或肛门检查，胎心监测及脐带处理，会阴裂伤修补及侧切。</t>
  </si>
  <si>
    <t>多胎接生</t>
  </si>
  <si>
    <t>含产程观察、阴道或肛门检查、胎心监测及脐带处理、会阴裂伤修补及侧切。</t>
  </si>
  <si>
    <t>难产接生</t>
  </si>
  <si>
    <t>含产程观察、阴道或肛门检查，胎心监测及脐带处理，会阴裂伤修补及侧切，包括臀位接生、臀位牵引、胎头吸引器助产、旋转胎头、产钳助产。</t>
  </si>
  <si>
    <t>双胎接生</t>
  </si>
  <si>
    <t>手取胎盘术</t>
  </si>
  <si>
    <t>经胎儿镜胎盘血管交通支凝固术</t>
  </si>
  <si>
    <t>指胎儿镜下用激光凝固胎盘的交通支血管治疗因胎盘血管引起的疾病。所定价格涵盖穿刺、置入胎儿镜、探查、凝固胎盘表面的交通血管等手术步骤的人力资源和基本物质资源消耗。不含影像学引导。</t>
  </si>
  <si>
    <t>激光光纤、血管鞘穿刺套件</t>
  </si>
  <si>
    <t>每例</t>
  </si>
  <si>
    <t>经口咽部环枢椎肿瘤切除术</t>
  </si>
  <si>
    <t>不含植骨</t>
  </si>
  <si>
    <t>颈3—7椎体肿瘤切除术(前入路)</t>
  </si>
  <si>
    <t>颈1—7椎板肿瘤切除术(后入路)</t>
  </si>
  <si>
    <t>胸椎肿瘤切除术</t>
  </si>
  <si>
    <t>人工椎体</t>
  </si>
  <si>
    <t>胸椎椎板肿瘤，附件肿瘤切除术</t>
  </si>
  <si>
    <t>前路腰椎肿瘤切除术</t>
  </si>
  <si>
    <t>后路腰椎板及附件肿瘤切除术</t>
  </si>
  <si>
    <t>经腹膜后胸膜外胸腰段椎体肿瘤切除术(胸11-腰2)</t>
  </si>
  <si>
    <t>经腹膜后腰2-4椎体肿瘤切除术</t>
  </si>
  <si>
    <t>经腹腰5—骶1椎体肿瘤切除术</t>
  </si>
  <si>
    <t>骶骨肿瘤骶骨部分切除术</t>
  </si>
  <si>
    <t>骶骨肿瘤骶骨次全切除术</t>
  </si>
  <si>
    <t>骶骨肿瘤骶骨全切除及骶骨重建术</t>
  </si>
  <si>
    <t>腰骶髂连接部肿瘤切除术</t>
  </si>
  <si>
    <t>半骨盆切除术</t>
  </si>
  <si>
    <t>半骨盆切除人工半骨盆置换术</t>
  </si>
  <si>
    <t>不含回输血和脉冲器的使用</t>
  </si>
  <si>
    <t>人工半骨盆、骨水泥及配套设备</t>
  </si>
  <si>
    <t>颈椎间盘切除术</t>
  </si>
  <si>
    <t>颈椎间盘切除，椎间植骨融合术</t>
  </si>
  <si>
    <t>每节间盘</t>
  </si>
  <si>
    <t>颈椎体次全切除，植骨融合术</t>
  </si>
  <si>
    <t>每节椎骨</t>
  </si>
  <si>
    <t>颈椎钩椎关节切除术</t>
  </si>
  <si>
    <t>颈椎侧方入路枢椎齿突切除术</t>
  </si>
  <si>
    <t>后入路环枢椎植骨融合术</t>
  </si>
  <si>
    <t>后入路环枢减压植骨融合固定术</t>
  </si>
  <si>
    <t>包括环椎后弓切除减压，枢椎板切除减压植骨固定</t>
  </si>
  <si>
    <t>后入路枢环枕融合植骨固定术</t>
  </si>
  <si>
    <t>不含枕骨大孔扩大及环椎后弓减压</t>
  </si>
  <si>
    <t>环枢椎侧块螺钉内固定术</t>
  </si>
  <si>
    <t>包括前路或后路</t>
  </si>
  <si>
    <t>颈椎骨折脱位手术复位植骨融合内固定术</t>
  </si>
  <si>
    <t>胸椎融合术</t>
  </si>
  <si>
    <t>含前入路开胸，植骨</t>
  </si>
  <si>
    <t>胸椎前路内固定术</t>
  </si>
  <si>
    <t>含脊髓神经根松解、间盘摘除、钩椎关节切除、脊髓探查、骨折切开复位</t>
  </si>
  <si>
    <t>腰椎前路内固定术</t>
  </si>
  <si>
    <t>胸椎横突、椎板植骨融合术</t>
  </si>
  <si>
    <t>不含椎板切除减压</t>
  </si>
  <si>
    <t>胸腰椎骨折切开复位内固定术</t>
  </si>
  <si>
    <t>后方入路切口</t>
  </si>
  <si>
    <t>增加枕骨大孔扩大及环枕后弓减压时费用另加30%</t>
  </si>
  <si>
    <t>经胸腹联合切口胸椎间盘切除术</t>
  </si>
  <si>
    <t>腰椎间盘极外侧突出摘除术</t>
  </si>
  <si>
    <t>不含一般的腰间盘突出</t>
  </si>
  <si>
    <t>经皮椎间盘吸引术</t>
  </si>
  <si>
    <t>如需进行椎体后缘减压术应加收30%</t>
  </si>
  <si>
    <t>椎管扩大减压术</t>
  </si>
  <si>
    <t>含全椎板切除；包括多节段椎管狭窄减压</t>
  </si>
  <si>
    <t>每节椎板</t>
  </si>
  <si>
    <t>增加神经根管减压加收20%</t>
  </si>
  <si>
    <t>椎管扩大成形术</t>
  </si>
  <si>
    <t>腰椎间盘突出摘除术</t>
  </si>
  <si>
    <t>含椎板开窗间盘切除；不含极外侧突出</t>
  </si>
  <si>
    <t>经皮激光腰椎间盘摘除术</t>
  </si>
  <si>
    <t>后路腰椎间盘镜椎间盘髓核摘除术（MED）</t>
  </si>
  <si>
    <t>每间盘</t>
  </si>
  <si>
    <t>如需从前侧方入路脊髓前外侧减压手术，应加收30%</t>
  </si>
  <si>
    <t>腰椎滑脱不稳植骨融合术</t>
  </si>
  <si>
    <t>含前入路经腹、植骨融合</t>
  </si>
  <si>
    <t>腰椎滑脱椎弓根螺钉固定植骨融合术</t>
  </si>
  <si>
    <t>包括脊柱滑脱复位内固定</t>
  </si>
  <si>
    <t>如需行椎板切除减压间盘摘除加收30%</t>
  </si>
  <si>
    <t>腰椎横突间融合术</t>
  </si>
  <si>
    <t>腰椎骶化横突切除术</t>
  </si>
  <si>
    <t>包括浮棘、钩棘切除</t>
  </si>
  <si>
    <t>增加神经根管减压则另加收30%</t>
  </si>
  <si>
    <t>骨盆骨折切开复位内固定术</t>
  </si>
  <si>
    <t>强直性脊柱炎多椎截骨矫正术</t>
  </si>
  <si>
    <t>含植骨融合；包括后方入路、截骨矫形，先天性脊柱畸形、截骨矫正术，创伤性脊柱畸形、截骨矫正术，TB性脊柱畸形、截骨矫正术</t>
  </si>
  <si>
    <t>脊柱侧弯矫正术(后路)</t>
  </si>
  <si>
    <t>脊柱前路松解融合术</t>
  </si>
  <si>
    <t>前路脊柱旋转侧弯矫正术</t>
  </si>
  <si>
    <t>如需行椎板切除减压间盘摘除，则加收30%</t>
  </si>
  <si>
    <t>前路脊柱骨骺阻滞术、后路椎板凸侧融合术</t>
  </si>
  <si>
    <t>脊柱椎间融合器植入植骨融合术</t>
  </si>
  <si>
    <t>含脊髓神经根松解、椎板切除减压、脊髓探查、骨折切开复位</t>
  </si>
  <si>
    <t>脊柱半椎体切除术</t>
  </si>
  <si>
    <t>脊柱内固定物取出术</t>
  </si>
  <si>
    <t>滑板椎弓根钉复位植骨内固定术</t>
  </si>
  <si>
    <t>1．如需前方进行松解术，则手术费另加30%；2．增加内固定者手术费另加30%</t>
  </si>
  <si>
    <t>经皮穿刺颈腰椎间盘切除术</t>
  </si>
  <si>
    <t>含造影、超声定位</t>
  </si>
  <si>
    <t>1．需前方入路松解手术者，手术费另加30%；2．取骨、植骨融合，手术费另加30%</t>
  </si>
  <si>
    <t>人工椎间盘植入术</t>
  </si>
  <si>
    <t>人工间盘</t>
  </si>
  <si>
    <t>人工椎体置换术</t>
  </si>
  <si>
    <t>包括颈、胸、腰椎体置换</t>
  </si>
  <si>
    <t>每增加一椎体加收30%</t>
  </si>
  <si>
    <t>脊柱微创内固定术</t>
  </si>
  <si>
    <t>消毒铺巾，影像或导航引导下经皮置入内固定材料，脊柱固定。不含影像引导、术中导航、脊髓监护。</t>
  </si>
  <si>
    <t>内固定材料</t>
  </si>
  <si>
    <t>每椎间</t>
  </si>
  <si>
    <t>每增加一个椎间，加收50%。</t>
  </si>
  <si>
    <t>脊柱肿瘤微创减压术</t>
  </si>
  <si>
    <t>消毒铺巾，影像引导下，建立微创通道，必要时术中导航，行椎板切除、椎体肿瘤切除，显露神经根并保护，椎管减压。必要时脊髓监护，放置引流管引流，逐层关闭切口。不含影像引导、术中导航、脊髓监护。</t>
  </si>
  <si>
    <t>每椎体</t>
  </si>
  <si>
    <t>每增加一个椎体，加收50%。</t>
  </si>
  <si>
    <t>脊柱肿瘤全椎体切除重建内固定术</t>
  </si>
  <si>
    <t>消毒铺巾，影像引导下，显露肿瘤部位的椎骨附件和肿瘤累及的椎体，分离椎旁组织，截骨，显露神经根，必要时术中导航，保护或结扎神经根，整块切除椎体、附件部分。椎体重建，相邻节段椎体内固定。必要时脊髓监护，放置引流管引流，逐层关闭切口。不含影像引导、术中导航、脊髓监护。</t>
  </si>
  <si>
    <t>内固定材料，人工骨，同种异体骨、人工椎体</t>
  </si>
  <si>
    <t>前后路联合加收20%。每增加一个椎体，加收50%。</t>
  </si>
  <si>
    <t>椎间盘消融术</t>
  </si>
  <si>
    <t>指通过消融方式治疗椎间盘疾病。所定价格涵盖影像引导下穿刺、髓核消融等手术步骤的人力资源和基本物质资源消耗。</t>
  </si>
  <si>
    <t>消融电极</t>
  </si>
  <si>
    <t>间隙</t>
  </si>
  <si>
    <t>1.每增加一间隙加收30%。2.原“s331501001椎间盘射频消融术”项目取消。</t>
  </si>
  <si>
    <t>肱骨肿瘤切除及骨重建术</t>
  </si>
  <si>
    <t>人工关节</t>
  </si>
  <si>
    <t>尺桡骨肿瘤切除及骨重建术</t>
  </si>
  <si>
    <t>包括肿瘤切除及管状骨重建两种手术</t>
  </si>
  <si>
    <t>骨水泥、接骨板</t>
  </si>
  <si>
    <t>股骨上端肿瘤切除人工股骨头置换术</t>
  </si>
  <si>
    <t>人工股骨头</t>
  </si>
  <si>
    <t>胫腓骨肿瘤切除重建术</t>
  </si>
  <si>
    <t>跟骨肿瘤病灶刮除术</t>
  </si>
  <si>
    <t>内生软骨瘤切除术</t>
  </si>
  <si>
    <t>指其它内生软骨瘤或多发风生软骨瘤</t>
  </si>
  <si>
    <t>骨骼肌软组织肿瘤切除术</t>
  </si>
  <si>
    <t>指腕、肘、肩、踝、膝、髋关节或脏器周围的骨骼肌软组织肿瘤切除</t>
  </si>
  <si>
    <t>其它骨骼肌软组织的肿瘤切除</t>
  </si>
  <si>
    <t>经皮乳腺病灶穿刺旋切活检术</t>
  </si>
  <si>
    <t>指立体定位</t>
  </si>
  <si>
    <t>一次性旋切探针</t>
  </si>
  <si>
    <t>乳腺肿瘤微创旋切术</t>
  </si>
  <si>
    <t>包括微创旋切活检术</t>
  </si>
  <si>
    <t>乳腺癌根治术</t>
  </si>
  <si>
    <t>包括传统与改良根治两种方式</t>
  </si>
  <si>
    <t>取皮植皮术</t>
  </si>
  <si>
    <t>乳腺癌扩大根治术</t>
  </si>
  <si>
    <t>含保留胸肌的术式</t>
  </si>
  <si>
    <t>乳腺癌根治+乳房再造术</t>
  </si>
  <si>
    <t>含指Ⅰ期乳房再造；不含带血管蒂的肌皮组织移植、Ⅱ期乳房再造</t>
  </si>
  <si>
    <t>植入式给药装置（输液港）置入术</t>
  </si>
  <si>
    <t>消毒铺巾，麻醉，皮肤切开，扩张皮下，穿刺置管，留管接港，肝素盐水封管，皮肤缝合。人工报告。包括镇痛泵、化疗泵。</t>
  </si>
  <si>
    <t>镇痛泵、化疗泵、植入式给药装置（输液港）</t>
  </si>
  <si>
    <t>取出按50%收费</t>
  </si>
  <si>
    <t>运动疗法</t>
  </si>
  <si>
    <t>包括全身肌力训练、各关节活动度训练、徒手体操、器械训练、步态平衡功能训练、呼吸训练</t>
  </si>
  <si>
    <t>45分钟/次</t>
  </si>
  <si>
    <t>言语训练</t>
  </si>
  <si>
    <t>认知知觉功能障碍训练</t>
  </si>
  <si>
    <t>骨折手法整复术</t>
  </si>
  <si>
    <t>陈旧性骨折加收100％；骨折合并脱位的加收50％；掌（跖）、指（趾）骨折按脱位的50％收费。</t>
  </si>
  <si>
    <t>骨折橇拨复位术</t>
  </si>
  <si>
    <t>骨折闭合复位经皮穿刺（钉）内固定术</t>
  </si>
  <si>
    <t>含手法复位、穿针固定</t>
  </si>
  <si>
    <t>骨折外固定架固定术</t>
  </si>
  <si>
    <t>整复固定</t>
  </si>
  <si>
    <t>外固定材料</t>
  </si>
  <si>
    <t>复查调整收10%，二次整复不得收费</t>
  </si>
  <si>
    <t>骨折夹板外固定术</t>
  </si>
  <si>
    <t>含整复固定，包括复查调整、8字绷带外固定术、叠瓦氏外固定术</t>
  </si>
  <si>
    <t>麻醉下腰椎间盘突出症大手法治疗</t>
  </si>
  <si>
    <t>X光透视、麻醉</t>
  </si>
  <si>
    <t>人工煎药</t>
  </si>
  <si>
    <t>含火、气等</t>
  </si>
  <si>
    <t>副</t>
  </si>
  <si>
    <t>水丸制作</t>
  </si>
  <si>
    <t>含包装袋（盒）</t>
  </si>
  <si>
    <t>500克</t>
  </si>
  <si>
    <t>蜜丸制作</t>
  </si>
  <si>
    <t>临方炒药</t>
  </si>
  <si>
    <t>味</t>
  </si>
  <si>
    <t>肩胛骨肿瘤肩胛骨全切除重建术</t>
  </si>
  <si>
    <t>锁骨肿瘤锁骨全切除术</t>
  </si>
  <si>
    <t>髋臼肿瘤切除及髋关节融合术</t>
  </si>
  <si>
    <t>包括成型术</t>
  </si>
  <si>
    <t>髂骨翼肿瘤切除术</t>
  </si>
  <si>
    <t>髌骨肿瘤截除术</t>
  </si>
  <si>
    <t>包括局部切除</t>
  </si>
  <si>
    <t>耻骨与坐骨肿瘤切除术</t>
  </si>
  <si>
    <t>股骨干肿瘤全股骨切除人工股骨置换术</t>
  </si>
  <si>
    <t>人工股骨</t>
  </si>
  <si>
    <t>股骨干肿瘤段切除重建术</t>
  </si>
  <si>
    <t>股骨下段肿瘤刮除，骨腔灭活植骨术</t>
  </si>
  <si>
    <t xml:space="preserve"> </t>
  </si>
  <si>
    <t>异体骨(灭活)</t>
  </si>
  <si>
    <t>股骨下段肿瘤切除术</t>
  </si>
  <si>
    <t>灭活再植或异体半关节移植术</t>
  </si>
  <si>
    <t>异体关节(灭活)</t>
  </si>
  <si>
    <t>胫骨上段肿瘤刮除植骨术</t>
  </si>
  <si>
    <t>骨肿瘤切开活检术</t>
  </si>
  <si>
    <t>包括四肢、脊柱、骨盆</t>
  </si>
  <si>
    <t>指短管状骨内生软骨瘤</t>
  </si>
  <si>
    <t>如取自体骨另计手术费</t>
  </si>
  <si>
    <t>s331503001</t>
  </si>
  <si>
    <t>骨软骨瘤切除术</t>
  </si>
  <si>
    <t>s331503002</t>
  </si>
  <si>
    <t>骨肿瘤切除重建术</t>
  </si>
  <si>
    <t>异体骨（灭活）</t>
  </si>
  <si>
    <t>如取自体骨另计手术费。</t>
  </si>
  <si>
    <t>s331503003</t>
  </si>
  <si>
    <t>股骨头坏死钻孔加压植骨术</t>
  </si>
  <si>
    <t>s331503004</t>
  </si>
  <si>
    <t>单纯股骨头钻孔减压术</t>
  </si>
  <si>
    <t>肘腕关节结核病灶清除术</t>
  </si>
  <si>
    <t>包括成型术、游离体摘除、关节松解、关节软骨钻孔、关节成形术</t>
  </si>
  <si>
    <t>骶髂关节结核病灶清除术</t>
  </si>
  <si>
    <t>髋关节结核病灶清除术</t>
  </si>
  <si>
    <t>含关节融合术</t>
  </si>
  <si>
    <t>膝关节结核病灶清除术</t>
  </si>
  <si>
    <t>含加压融合术</t>
  </si>
  <si>
    <t>踝关节结核病灶清除+关节融合术</t>
  </si>
  <si>
    <t>脊椎结核病灶清除术</t>
  </si>
  <si>
    <t>通过手术清除病灶治疗脊柱结核。所定价格涵盖清除结核病灶，以及逐层切开、反复冲洗、放置引流、缝合等手术步骤的人力资源和基本物质资源消耗。</t>
  </si>
  <si>
    <t>非结核感染病灶清除术按70%收费。</t>
  </si>
  <si>
    <t>脊椎结核病灶清除+植骨融合术</t>
  </si>
  <si>
    <t>股骨头坏死病灶刮除植骨术</t>
  </si>
  <si>
    <t>股骨头坏死髓芯减压支架术</t>
  </si>
  <si>
    <t>支架</t>
  </si>
  <si>
    <t>桡骨远端切除腓骨移植成形术</t>
  </si>
  <si>
    <t>骨髓炎病灶清除术</t>
  </si>
  <si>
    <t>含肌瓣填塞术</t>
  </si>
  <si>
    <t>骨髓炎切开引流灌洗术</t>
  </si>
  <si>
    <t>锁骨骨折切开复位内固定术</t>
  </si>
  <si>
    <t>肱骨近端骨折切开复位内固定术</t>
  </si>
  <si>
    <t>肱骨干骨折切开复位内固定术</t>
  </si>
  <si>
    <t>肱骨骨折切开复位内固定术</t>
  </si>
  <si>
    <t>包括髁上、髁间</t>
  </si>
  <si>
    <t>肱骨内外髁骨折切开复位内固定术</t>
  </si>
  <si>
    <t>包括肱骨小头，骨骺分离</t>
  </si>
  <si>
    <t>尺骨鹰嘴骨折切开复位内固定术</t>
  </si>
  <si>
    <t>包括骨骺分离</t>
  </si>
  <si>
    <t>桡骨头切除术</t>
  </si>
  <si>
    <t>桡骨头骨折切开复位内固定术</t>
  </si>
  <si>
    <t>包括桡骨颈部骨折</t>
  </si>
  <si>
    <t>孟氏骨折切开复位内固定术</t>
  </si>
  <si>
    <t>桡尺骨干骨折切开复位内固定术</t>
  </si>
  <si>
    <t>科雷氏骨折切开复位内固定术</t>
  </si>
  <si>
    <t>包括含史密斯骨折、巴顿骨折</t>
  </si>
  <si>
    <t>髋臼骨折切开复位内固定术</t>
  </si>
  <si>
    <t>股骨颈骨折闭合复位内固定术</t>
  </si>
  <si>
    <t>股骨颈骨折切开复位内固定术</t>
  </si>
  <si>
    <t>股骨颈骨折切开复位内固定+带血管或肌蒂骨移植术</t>
  </si>
  <si>
    <t>股骨转子间骨折内固定术</t>
  </si>
  <si>
    <t>股骨干骨折切开复位内固定术</t>
  </si>
  <si>
    <t>股骨髁间骨折切开复位内固定术</t>
  </si>
  <si>
    <t>髌骨骨折切开复位内固定术</t>
  </si>
  <si>
    <t>胫骨髁间骨折切开复位内固定术</t>
  </si>
  <si>
    <t>胫骨干骨折切开复位内固定术</t>
  </si>
  <si>
    <t>内、外踝骨折切开复位内固定术</t>
  </si>
  <si>
    <t>三踝骨折切开复位内固定术</t>
  </si>
  <si>
    <t>肱骨干骨折不愈合切开植骨内固定术</t>
  </si>
  <si>
    <t>尺桡骨骨折不愈合切开植骨内固定术</t>
  </si>
  <si>
    <t>股骨干骨折不愈合切开植骨内固定术</t>
  </si>
  <si>
    <t>胫腓骨骨折不愈合切开植骨内固定术</t>
  </si>
  <si>
    <t>开放折骨术</t>
  </si>
  <si>
    <t>肱骨髁上骨折畸形愈合截骨矫形术</t>
  </si>
  <si>
    <t>尺骨上1/3骨折畸形愈合伴桡骨小头脱位矫正术</t>
  </si>
  <si>
    <t>桡骨下端骨折畸形愈合矫正术</t>
  </si>
  <si>
    <t>股骨干骨折畸形愈合截骨内固定术</t>
  </si>
  <si>
    <t>胫腓骨骨折畸形愈合截骨矫形术</t>
  </si>
  <si>
    <t>踝部骨折畸形愈合矫形术</t>
  </si>
  <si>
    <t>跟骨骨折切开复位撬拨术</t>
  </si>
  <si>
    <t>距骨骨折伴脱位切开复位内固定术</t>
  </si>
  <si>
    <t>骨折内固定装置取出术</t>
  </si>
  <si>
    <t>包括克氏针、三叶钉、钢板等各部位内固定装置</t>
  </si>
  <si>
    <t>足部骨骨折切开复位内固定术</t>
  </si>
  <si>
    <t>不包括跟骨、距骨</t>
  </si>
  <si>
    <t>腓骨骨折切开复位内固定术</t>
  </si>
  <si>
    <t>尺骨冠状突骨折切开复位内固定术</t>
  </si>
  <si>
    <t>消毒铺巾，采用肘前或内侧切口，切开，显露屈肌总腱，切开深筋膜，显露正中神经和肱动脉，分离屈肌总腱和屈肌群，拉开肌群和正中神经、血管，显露尺骨冠状突骨折块，复位骨折块并用螺钉，接骨板或缝线固定，缝合切口。</t>
  </si>
  <si>
    <t>内外固定材料</t>
  </si>
  <si>
    <t>s331505001</t>
  </si>
  <si>
    <t>肩胛骨骨折内固定术</t>
  </si>
  <si>
    <t>肩锁关节脱位切开复位内固定术</t>
  </si>
  <si>
    <t>包括肩锁关节成形、韧带重建术</t>
  </si>
  <si>
    <t>肩关节脱位开放复位术</t>
  </si>
  <si>
    <t>陈旧脱位加收50%</t>
  </si>
  <si>
    <t>陈旧性肘关节前脱位切开复位术</t>
  </si>
  <si>
    <t>包括桡骨小头脱位</t>
  </si>
  <si>
    <t>髋关节脱位切开复位术</t>
  </si>
  <si>
    <t>先天性髋关节脱位切开复位骨盆截骨内固定术</t>
  </si>
  <si>
    <t>先天性髋关节脱位切开复位骨盆截骨股骨上端截骨内固定术</t>
  </si>
  <si>
    <t>踝关节稳定手术</t>
  </si>
  <si>
    <t>肘关节稳定术</t>
  </si>
  <si>
    <t>关节骨软骨损伤修复术</t>
  </si>
  <si>
    <t>包括骨软骨移植、骨膜移植、微骨折术</t>
  </si>
  <si>
    <t>人工全髋关节置换术</t>
  </si>
  <si>
    <t>再置换加收20%</t>
  </si>
  <si>
    <t>人工股骨头置换术</t>
  </si>
  <si>
    <t>人工膝关节表面置换术</t>
  </si>
  <si>
    <t>人工膝关节绞链式置换术</t>
  </si>
  <si>
    <t>人工关节翻修术</t>
  </si>
  <si>
    <t>人工关节、修补材料</t>
  </si>
  <si>
    <t>骨骺固定术</t>
  </si>
  <si>
    <t>股骨头骨骺滑脱牵引复位内固定术</t>
  </si>
  <si>
    <t>带血管蒂肌蒂骨骺移植术</t>
  </si>
  <si>
    <t>先天性锁骨假关节切除植骨内固定术</t>
  </si>
  <si>
    <t>先天性胫骨假关节切除带血管腓骨移植术</t>
  </si>
  <si>
    <t>肘关节截骨术</t>
  </si>
  <si>
    <t>腕关节截骨术</t>
  </si>
  <si>
    <t>掌骨截骨矫形术</t>
  </si>
  <si>
    <t>髋臼旋转截骨术</t>
  </si>
  <si>
    <t>股骨颈楔形截骨术</t>
  </si>
  <si>
    <t>股骨头钻孔及植骨术</t>
  </si>
  <si>
    <t>包括单纯钻孔减压术</t>
  </si>
  <si>
    <t>股骨下端截骨术</t>
  </si>
  <si>
    <t>胫骨高位截骨术</t>
  </si>
  <si>
    <t>跟骨截骨术</t>
  </si>
  <si>
    <t>成骨不全多段截骨术</t>
  </si>
  <si>
    <t>肘关节融合术</t>
  </si>
  <si>
    <t>先天性胫骨缺如胫骨上端膝关节融合术</t>
  </si>
  <si>
    <t>踝关节融合术</t>
  </si>
  <si>
    <t>包括三关节融合、胫、距关节融合</t>
  </si>
  <si>
    <t>四关节融合术加收30%</t>
  </si>
  <si>
    <t>跟骰关节融合术</t>
  </si>
  <si>
    <t>近侧趾间关节融合术</t>
  </si>
  <si>
    <t>包括近节趾骨背侧楔形截骨手术</t>
  </si>
  <si>
    <t>s331511001</t>
  </si>
  <si>
    <t>先天性尺骨缺如矫正腕关节成形融合术</t>
  </si>
  <si>
    <t>含尺骨、桡骨</t>
  </si>
  <si>
    <t>肘关节叉状成形术</t>
  </si>
  <si>
    <t>网球肘松解术</t>
  </si>
  <si>
    <t>尺骨延长术</t>
  </si>
  <si>
    <t>尺骨短缩术</t>
  </si>
  <si>
    <t>桡骨延长术</t>
  </si>
  <si>
    <t>桡骨短缩术</t>
  </si>
  <si>
    <t>股骨延长术</t>
  </si>
  <si>
    <t>髋臼造盖成形术</t>
  </si>
  <si>
    <t>血管束移植充填植骨术</t>
  </si>
  <si>
    <t>股四头肌成形术</t>
  </si>
  <si>
    <t>膝内外翻定点闭式折骨术</t>
  </si>
  <si>
    <t>髌韧带成形术</t>
  </si>
  <si>
    <t>包括断裂直接缝合术、远方移位、止点移位、断裂重建术、人工髌腱成形术</t>
  </si>
  <si>
    <t>人工髌腱</t>
  </si>
  <si>
    <t>胫骨结节垫高术</t>
  </si>
  <si>
    <t>足母外翻矫形术</t>
  </si>
  <si>
    <t>截骨或有肌腱移位的加收30%</t>
  </si>
  <si>
    <t>第二跖骨头修整成形术</t>
  </si>
  <si>
    <t>胫骨延长术</t>
  </si>
  <si>
    <t xml:space="preserve">次  </t>
  </si>
  <si>
    <t>骨搬移手术</t>
  </si>
  <si>
    <t>消毒铺巾，手术清除病变及坏死骨质，节段骨缺损行骨搬移架固定，骨质缺损远或近端截骨，形成搬移骨段，缝合伤口。含外固定架调整。不含术中X线引导。不含病理检查。</t>
  </si>
  <si>
    <t>内外固定材料、修补材料</t>
  </si>
  <si>
    <t>断肢再植术</t>
  </si>
  <si>
    <t>每肢</t>
  </si>
  <si>
    <t>指显微手术</t>
  </si>
  <si>
    <t>断指再植术</t>
  </si>
  <si>
    <t>包括断趾</t>
  </si>
  <si>
    <t>每指(趾)</t>
  </si>
  <si>
    <t>指显微手术，包括断趾</t>
  </si>
  <si>
    <t>手部掌指骨骨折切开复位内固定术</t>
  </si>
  <si>
    <t>手部关节内骨折切开复位内固定术</t>
  </si>
  <si>
    <t>本氏(Bennett)骨折切开复位内固定术</t>
  </si>
  <si>
    <t>腕骨骨折切开复位内固定术</t>
  </si>
  <si>
    <t>舟骨骨折切开复位内固定术</t>
  </si>
  <si>
    <t>舟骨骨折不愈合切开植骨术+桡骨茎突切除术</t>
  </si>
  <si>
    <t>不含取骨</t>
  </si>
  <si>
    <t>舟骨骨折不愈合植骨术</t>
  </si>
  <si>
    <t>月骨骨折切开复位内固定术</t>
  </si>
  <si>
    <t>月骨骨折不愈合血管植入术</t>
  </si>
  <si>
    <t>包括缺血坏死</t>
  </si>
  <si>
    <t>人工桡骨头月骨置换术</t>
  </si>
  <si>
    <t>手部关节脱位切开复位内固定术</t>
  </si>
  <si>
    <t>包括手部腕掌关节、掌指关节、指间关节脱位，切开复位内固定术</t>
  </si>
  <si>
    <t>局限性腕骨融合术</t>
  </si>
  <si>
    <t>指间关节融合术</t>
  </si>
  <si>
    <t>腕关节融合术</t>
  </si>
  <si>
    <t>掌指骨软骨瘤刮除植骨术</t>
  </si>
  <si>
    <t>不含髂骨取骨</t>
  </si>
  <si>
    <t>掌指结核病灶清除术</t>
  </si>
  <si>
    <t>包括跖、趾</t>
  </si>
  <si>
    <t>近排腕骨切除术</t>
  </si>
  <si>
    <t>腕关节三角软骨复合体重建术</t>
  </si>
  <si>
    <t>包括全切、部分切除</t>
  </si>
  <si>
    <t>拇指再造术Ⅰ型</t>
  </si>
  <si>
    <t>含髂骨取骨植骨，腹部皮管再造拇指；不含髂骨取骨及腹部皮管</t>
  </si>
  <si>
    <t>拇指再造术Ⅱ型</t>
  </si>
  <si>
    <t>含拇甲瓣，再造拇指；不含拇甲瓣切取及髂骨取骨</t>
  </si>
  <si>
    <t>拇指再造术Ⅲ型</t>
  </si>
  <si>
    <t>含第2足趾移植再造拇指；不含第2足趾切取</t>
  </si>
  <si>
    <t>拇指再造术Ⅳ型</t>
  </si>
  <si>
    <t>含拇指延长+植骨+植皮再造拇指；不含取骨及取皮</t>
  </si>
  <si>
    <t>拇指再造术Ⅴ型</t>
  </si>
  <si>
    <t>含食指或其它手指残指移位再造拇指</t>
  </si>
  <si>
    <t>拇指再造术Ⅵ型</t>
  </si>
  <si>
    <t>含虎口加深重建拇指功能</t>
  </si>
  <si>
    <t>其他指再造术</t>
  </si>
  <si>
    <t>含部分再造和指延长术；不含假体植入和延长器应用</t>
  </si>
  <si>
    <t>严重烧伤手畸形矫正术</t>
  </si>
  <si>
    <t>包括爪形手、无手、拳状手等；不含小关节成形术</t>
  </si>
  <si>
    <t>手部瘢痕挛缩整形术</t>
  </si>
  <si>
    <t>含掌侧和背侧；不含指关节成形术</t>
  </si>
  <si>
    <t>每个部位或每侧</t>
  </si>
  <si>
    <t>指关节成形术</t>
  </si>
  <si>
    <t>含侧副韧带切除、关节融合；包括趾、关节成形术</t>
  </si>
  <si>
    <t>克氏针</t>
  </si>
  <si>
    <t>掌指关节或跖趾关节成形术</t>
  </si>
  <si>
    <t>滑车重建术</t>
  </si>
  <si>
    <t>不含肌腱切取</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</si>
</sst>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8">
    <font>
      <sz val="12"/>
      <name val="宋体"/>
      <charset val="134"/>
    </font>
    <font>
      <b/>
      <sz val="11"/>
      <color theme="1"/>
      <name val="Tahoma"/>
      <charset val="134"/>
    </font>
    <font>
      <b/>
      <sz val="10"/>
      <color theme="1"/>
      <name val="Tahoma"/>
      <charset val="134"/>
    </font>
    <font>
      <sz val="10"/>
      <name val="宋体"/>
      <charset val="134"/>
    </font>
    <font>
      <sz val="10"/>
      <color theme="1"/>
      <name val="Tahoma"/>
      <charset val="134"/>
    </font>
    <font>
      <sz val="9"/>
      <color theme="1"/>
      <name val="Tahoma"/>
      <charset val="134"/>
    </font>
    <font>
      <sz val="11"/>
      <color theme="1"/>
      <name val="宋体"/>
      <charset val="134"/>
      <scheme val="minor"/>
    </font>
    <font>
      <sz val="11"/>
      <color theme="1"/>
      <name val="Tahoma"/>
      <charset val="134"/>
    </font>
    <font>
      <sz val="8"/>
      <color theme="1"/>
      <name val="Tahoma"/>
      <charset val="134"/>
    </font>
    <font>
      <b/>
      <sz val="11"/>
      <name val="宋体"/>
      <charset val="134"/>
    </font>
    <font>
      <b/>
      <sz val="12"/>
      <name val="宋体"/>
      <charset val="134"/>
    </font>
    <font>
      <b/>
      <sz val="11"/>
      <color theme="1"/>
      <name val="宋体"/>
      <charset val="134"/>
    </font>
    <font>
      <b/>
      <sz val="10"/>
      <name val="宋体"/>
      <charset val="134"/>
      <scheme val="minor"/>
    </font>
    <font>
      <sz val="10"/>
      <name val="宋体"/>
      <charset val="134"/>
      <scheme val="minor"/>
    </font>
    <font>
      <b/>
      <sz val="10"/>
      <color theme="1"/>
      <name val="宋体"/>
      <charset val="134"/>
      <scheme val="minor"/>
    </font>
    <font>
      <sz val="10"/>
      <color theme="1"/>
      <name val="宋体"/>
      <charset val="134"/>
    </font>
    <font>
      <sz val="10"/>
      <color theme="1"/>
      <name val="宋体"/>
      <charset val="134"/>
      <scheme val="minor"/>
    </font>
    <font>
      <b/>
      <sz val="11"/>
      <name val="宋体"/>
      <charset val="134"/>
      <scheme val="minor"/>
    </font>
    <font>
      <sz val="11"/>
      <color theme="0"/>
      <name val="宋体"/>
      <charset val="134"/>
      <scheme val="minor"/>
    </font>
    <font>
      <b/>
      <sz val="11"/>
      <color theme="1"/>
      <name val="宋体"/>
      <charset val="134"/>
      <scheme val="minor"/>
    </font>
    <font>
      <sz val="11"/>
      <color rgb="FF3F3F76"/>
      <name val="宋体"/>
      <charset val="134"/>
      <scheme val="minor"/>
    </font>
    <font>
      <i/>
      <sz val="11"/>
      <color rgb="FF7F7F7F"/>
      <name val="宋体"/>
      <charset val="134"/>
      <scheme val="minor"/>
    </font>
    <font>
      <sz val="11"/>
      <color rgb="FF9C5700"/>
      <name val="宋体"/>
      <charset val="134"/>
      <scheme val="minor"/>
    </font>
    <font>
      <b/>
      <sz val="13"/>
      <color theme="3"/>
      <name val="宋体"/>
      <charset val="134"/>
      <scheme val="minor"/>
    </font>
    <font>
      <b/>
      <sz val="11"/>
      <color theme="0"/>
      <name val="宋体"/>
      <charset val="134"/>
      <scheme val="minor"/>
    </font>
    <font>
      <b/>
      <sz val="15"/>
      <color theme="3"/>
      <name val="宋体"/>
      <charset val="134"/>
      <scheme val="minor"/>
    </font>
    <font>
      <b/>
      <sz val="11"/>
      <color rgb="FF3F3F3F"/>
      <name val="宋体"/>
      <charset val="134"/>
      <scheme val="minor"/>
    </font>
    <font>
      <sz val="18"/>
      <color theme="3"/>
      <name val="宋体"/>
      <charset val="134"/>
      <scheme val="major"/>
    </font>
    <font>
      <u/>
      <sz val="11"/>
      <color rgb="FF0000FF"/>
      <name val="宋体"/>
      <charset val="134"/>
      <scheme val="minor"/>
    </font>
    <font>
      <b/>
      <sz val="11"/>
      <color theme="3"/>
      <name val="宋体"/>
      <charset val="134"/>
      <scheme val="minor"/>
    </font>
    <font>
      <u/>
      <sz val="11"/>
      <color rgb="FF800080"/>
      <name val="宋体"/>
      <charset val="134"/>
      <scheme val="minor"/>
    </font>
    <font>
      <sz val="11"/>
      <color rgb="FFFA7D00"/>
      <name val="宋体"/>
      <charset val="134"/>
      <scheme val="minor"/>
    </font>
    <font>
      <sz val="11"/>
      <color rgb="FFFF0000"/>
      <name val="宋体"/>
      <charset val="134"/>
      <scheme val="minor"/>
    </font>
    <font>
      <sz val="11"/>
      <color rgb="FF9C0006"/>
      <name val="宋体"/>
      <charset val="134"/>
      <scheme val="minor"/>
    </font>
    <font>
      <b/>
      <sz val="11"/>
      <color rgb="FFFA7D00"/>
      <name val="宋体"/>
      <charset val="134"/>
      <scheme val="minor"/>
    </font>
    <font>
      <sz val="11"/>
      <color rgb="FF006100"/>
      <name val="宋体"/>
      <charset val="134"/>
      <scheme val="minor"/>
    </font>
    <font>
      <vertAlign val="superscript"/>
      <sz val="11"/>
      <name val="宋体"/>
      <charset val="134"/>
      <scheme val="minor"/>
    </font>
    <font>
      <sz val="11"/>
      <name val="宋体"/>
      <charset val="134"/>
      <scheme val="minor"/>
    </font>
  </fonts>
  <fills count="34">
    <fill>
      <patternFill patternType="none"/>
    </fill>
    <fill>
      <patternFill patternType="gray125"/>
    </fill>
    <fill>
      <patternFill patternType="solid">
        <fgColor theme="0"/>
        <bgColor indexed="64"/>
      </patternFill>
    </fill>
    <fill>
      <patternFill patternType="solid">
        <fgColor theme="7" tint="0.799981688894314"/>
        <bgColor indexed="64"/>
      </patternFill>
    </fill>
    <fill>
      <patternFill patternType="solid">
        <fgColor theme="7"/>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rgb="FFFFCC99"/>
        <bgColor indexed="64"/>
      </patternFill>
    </fill>
    <fill>
      <patternFill patternType="solid">
        <fgColor theme="8"/>
        <bgColor indexed="64"/>
      </patternFill>
    </fill>
    <fill>
      <patternFill patternType="solid">
        <fgColor theme="6"/>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rgb="FFFFFFCC"/>
        <bgColor indexed="64"/>
      </patternFill>
    </fill>
    <fill>
      <patternFill patternType="solid">
        <fgColor rgb="FFFFEB9C"/>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9"/>
        <bgColor indexed="64"/>
      </patternFill>
    </fill>
    <fill>
      <patternFill patternType="solid">
        <fgColor rgb="FFA5A5A5"/>
        <bgColor indexed="64"/>
      </patternFill>
    </fill>
    <fill>
      <patternFill patternType="solid">
        <fgColor theme="7" tint="0.599993896298105"/>
        <bgColor indexed="64"/>
      </patternFill>
    </fill>
    <fill>
      <patternFill patternType="solid">
        <fgColor rgb="FFF2F2F2"/>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rgb="FFFFC7CE"/>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4"/>
        <bgColor indexed="64"/>
      </patternFill>
    </fill>
    <fill>
      <patternFill patternType="solid">
        <fgColor rgb="FFC6EFCE"/>
        <bgColor indexed="64"/>
      </patternFill>
    </fill>
    <fill>
      <patternFill patternType="solid">
        <fgColor theme="5"/>
        <bgColor indexed="64"/>
      </patternFill>
    </fill>
    <fill>
      <patternFill patternType="solid">
        <fgColor theme="8"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theme="4" tint="0.499984740745262"/>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style="thin">
        <color rgb="FF3F3F3F"/>
      </left>
      <right style="thin">
        <color rgb="FF3F3F3F"/>
      </right>
      <top style="thin">
        <color rgb="FF3F3F3F"/>
      </top>
      <bottom style="thin">
        <color rgb="FF3F3F3F"/>
      </bottom>
      <diagonal/>
    </border>
    <border>
      <left/>
      <right/>
      <top/>
      <bottom style="medium">
        <color theme="4" tint="0.399975585192419"/>
      </bottom>
      <diagonal/>
    </border>
    <border>
      <left/>
      <right/>
      <top/>
      <bottom style="double">
        <color rgb="FFFF8001"/>
      </bottom>
      <diagonal/>
    </border>
  </borders>
  <cellStyleXfs count="53">
    <xf numFmtId="0" fontId="0" fillId="0" borderId="0">
      <alignment vertical="center"/>
    </xf>
    <xf numFmtId="0" fontId="6" fillId="0" borderId="0"/>
    <xf numFmtId="0" fontId="6" fillId="0" borderId="0"/>
    <xf numFmtId="0" fontId="6" fillId="0" borderId="0"/>
    <xf numFmtId="0" fontId="6" fillId="21" borderId="0" applyNumberFormat="0" applyBorder="0" applyAlignment="0" applyProtection="0">
      <alignment vertical="center"/>
    </xf>
    <xf numFmtId="0" fontId="6" fillId="23" borderId="0" applyNumberFormat="0" applyBorder="0" applyAlignment="0" applyProtection="0">
      <alignment vertical="center"/>
    </xf>
    <xf numFmtId="0" fontId="26" fillId="19" borderId="10" applyNumberFormat="0" applyAlignment="0" applyProtection="0">
      <alignment vertical="center"/>
    </xf>
    <xf numFmtId="0" fontId="24" fillId="17" borderId="8" applyNumberFormat="0" applyAlignment="0" applyProtection="0">
      <alignment vertical="center"/>
    </xf>
    <xf numFmtId="0" fontId="33" fillId="25" borderId="0" applyNumberFormat="0" applyBorder="0" applyAlignment="0" applyProtection="0">
      <alignment vertical="center"/>
    </xf>
    <xf numFmtId="0" fontId="25" fillId="0" borderId="9" applyNumberFormat="0" applyFill="0" applyAlignment="0" applyProtection="0">
      <alignment vertical="center"/>
    </xf>
    <xf numFmtId="0" fontId="21" fillId="0" borderId="0" applyNumberFormat="0" applyFill="0" applyBorder="0" applyAlignment="0" applyProtection="0">
      <alignment vertical="center"/>
    </xf>
    <xf numFmtId="0" fontId="23" fillId="0" borderId="7" applyNumberFormat="0" applyFill="0" applyAlignment="0" applyProtection="0">
      <alignment vertical="center"/>
    </xf>
    <xf numFmtId="0" fontId="6" fillId="10" borderId="0" applyNumberFormat="0" applyBorder="0" applyAlignment="0" applyProtection="0">
      <alignment vertical="center"/>
    </xf>
    <xf numFmtId="41" fontId="0" fillId="0" borderId="0" applyFont="0" applyFill="0" applyBorder="0" applyAlignment="0" applyProtection="0">
      <alignment vertical="center"/>
    </xf>
    <xf numFmtId="0" fontId="6" fillId="11" borderId="0" applyNumberFormat="0" applyBorder="0" applyAlignment="0" applyProtection="0">
      <alignment vertical="center"/>
    </xf>
    <xf numFmtId="0" fontId="28" fillId="0" borderId="0" applyNumberFormat="0" applyFill="0" applyBorder="0" applyAlignment="0" applyProtection="0">
      <alignment vertical="center"/>
    </xf>
    <xf numFmtId="0" fontId="18" fillId="8" borderId="0" applyNumberFormat="0" applyBorder="0" applyAlignment="0" applyProtection="0">
      <alignment vertical="center"/>
    </xf>
    <xf numFmtId="0" fontId="29" fillId="0" borderId="11" applyNumberFormat="0" applyFill="0" applyAlignment="0" applyProtection="0">
      <alignment vertical="center"/>
    </xf>
    <xf numFmtId="0" fontId="19" fillId="0" borderId="4" applyNumberFormat="0" applyFill="0" applyAlignment="0" applyProtection="0">
      <alignment vertical="center"/>
    </xf>
    <xf numFmtId="0" fontId="6" fillId="14" borderId="0" applyNumberFormat="0" applyBorder="0" applyAlignment="0" applyProtection="0">
      <alignment vertical="center"/>
    </xf>
    <xf numFmtId="0" fontId="6" fillId="6" borderId="0" applyNumberFormat="0" applyBorder="0" applyAlignment="0" applyProtection="0">
      <alignment vertical="center"/>
    </xf>
    <xf numFmtId="0" fontId="18" fillId="16" borderId="0" applyNumberFormat="0" applyBorder="0" applyAlignment="0" applyProtection="0">
      <alignment vertical="center"/>
    </xf>
    <xf numFmtId="43"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0" fillId="0" borderId="0">
      <alignment vertical="center"/>
    </xf>
    <xf numFmtId="0" fontId="6" fillId="18" borderId="0" applyNumberFormat="0" applyBorder="0" applyAlignment="0" applyProtection="0">
      <alignment vertical="center"/>
    </xf>
    <xf numFmtId="0" fontId="31" fillId="0" borderId="12" applyNumberFormat="0" applyFill="0" applyAlignment="0" applyProtection="0">
      <alignment vertical="center"/>
    </xf>
    <xf numFmtId="0" fontId="29" fillId="0" borderId="0" applyNumberFormat="0" applyFill="0" applyBorder="0" applyAlignment="0" applyProtection="0">
      <alignment vertical="center"/>
    </xf>
    <xf numFmtId="0" fontId="6" fillId="24" borderId="0" applyNumberFormat="0" applyBorder="0" applyAlignment="0" applyProtection="0">
      <alignment vertical="center"/>
    </xf>
    <xf numFmtId="42"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6" fillId="26" borderId="0" applyNumberFormat="0" applyBorder="0" applyAlignment="0" applyProtection="0">
      <alignment vertical="center"/>
    </xf>
    <xf numFmtId="0" fontId="0" fillId="12" borderId="6" applyNumberFormat="0" applyFont="0" applyAlignment="0" applyProtection="0">
      <alignment vertical="center"/>
    </xf>
    <xf numFmtId="0" fontId="6" fillId="27" borderId="0" applyNumberFormat="0" applyBorder="0" applyAlignment="0" applyProtection="0">
      <alignment vertical="center"/>
    </xf>
    <xf numFmtId="0" fontId="35" fillId="31" borderId="0" applyNumberFormat="0" applyBorder="0" applyAlignment="0" applyProtection="0">
      <alignment vertical="center"/>
    </xf>
    <xf numFmtId="0" fontId="6" fillId="20" borderId="0" applyNumberFormat="0" applyBorder="0" applyAlignment="0" applyProtection="0">
      <alignment vertical="center"/>
    </xf>
    <xf numFmtId="0" fontId="22" fillId="13" borderId="0" applyNumberFormat="0" applyBorder="0" applyAlignment="0" applyProtection="0">
      <alignment vertical="center"/>
    </xf>
    <xf numFmtId="0" fontId="34" fillId="19" borderId="5" applyNumberFormat="0" applyAlignment="0" applyProtection="0">
      <alignment vertical="center"/>
    </xf>
    <xf numFmtId="0" fontId="18" fillId="30" borderId="0" applyNumberFormat="0" applyBorder="0" applyAlignment="0" applyProtection="0">
      <alignment vertical="center"/>
    </xf>
    <xf numFmtId="0" fontId="6" fillId="28" borderId="0" applyNumberFormat="0" applyBorder="0" applyAlignment="0" applyProtection="0">
      <alignment vertical="center"/>
    </xf>
    <xf numFmtId="0" fontId="6" fillId="15" borderId="0" applyNumberFormat="0" applyBorder="0" applyAlignment="0" applyProtection="0">
      <alignment vertical="center"/>
    </xf>
    <xf numFmtId="0" fontId="18" fillId="32" borderId="0" applyNumberFormat="0" applyBorder="0" applyAlignment="0" applyProtection="0">
      <alignment vertical="center"/>
    </xf>
    <xf numFmtId="0" fontId="6" fillId="33" borderId="0" applyNumberFormat="0" applyBorder="0" applyAlignment="0" applyProtection="0">
      <alignment vertical="center"/>
    </xf>
    <xf numFmtId="9" fontId="0" fillId="0" borderId="0" applyFont="0" applyFill="0" applyBorder="0" applyAlignment="0" applyProtection="0">
      <alignment vertical="center"/>
    </xf>
    <xf numFmtId="0" fontId="6" fillId="22" borderId="0" applyNumberFormat="0" applyBorder="0" applyAlignment="0" applyProtection="0">
      <alignment vertical="center"/>
    </xf>
    <xf numFmtId="44" fontId="0" fillId="0" borderId="0" applyFont="0" applyFill="0" applyBorder="0" applyAlignment="0" applyProtection="0">
      <alignment vertical="center"/>
    </xf>
    <xf numFmtId="0" fontId="18" fillId="9" borderId="0" applyNumberFormat="0" applyBorder="0" applyAlignment="0" applyProtection="0">
      <alignment vertical="center"/>
    </xf>
    <xf numFmtId="0" fontId="6" fillId="5" borderId="0" applyNumberFormat="0" applyBorder="0" applyAlignment="0" applyProtection="0">
      <alignment vertical="center"/>
    </xf>
    <xf numFmtId="0" fontId="20" fillId="7" borderId="5" applyNumberFormat="0" applyAlignment="0" applyProtection="0">
      <alignment vertical="center"/>
    </xf>
    <xf numFmtId="0" fontId="6" fillId="29" borderId="0" applyNumberFormat="0" applyBorder="0" applyAlignment="0" applyProtection="0">
      <alignment vertical="center"/>
    </xf>
    <xf numFmtId="0" fontId="18" fillId="4" borderId="0" applyNumberFormat="0" applyBorder="0" applyAlignment="0" applyProtection="0">
      <alignment vertical="center"/>
    </xf>
    <xf numFmtId="0" fontId="6" fillId="3" borderId="0" applyNumberFormat="0" applyBorder="0" applyAlignment="0" applyProtection="0">
      <alignment vertical="center"/>
    </xf>
  </cellStyleXfs>
  <cellXfs count="43">
    <xf numFmtId="0" fontId="0" fillId="0" borderId="0" xfId="0">
      <alignment vertical="center"/>
    </xf>
    <xf numFmtId="0" fontId="1" fillId="0" borderId="0" xfId="0" applyFont="1" applyFill="1" applyBorder="1" applyAlignment="1" applyProtection="1">
      <alignment vertical="center" wrapText="1"/>
      <protection locked="0"/>
    </xf>
    <xf numFmtId="0" fontId="2" fillId="0" borderId="0" xfId="0" applyFont="1" applyFill="1" applyBorder="1" applyAlignment="1" applyProtection="1">
      <alignment horizontal="center" vertical="center"/>
      <protection locked="0"/>
    </xf>
    <xf numFmtId="0" fontId="3" fillId="0" borderId="0" xfId="0" applyFont="1" applyFill="1">
      <alignment vertical="center"/>
    </xf>
    <xf numFmtId="0" fontId="4" fillId="0" borderId="0" xfId="0" applyFont="1" applyFill="1" applyBorder="1" applyAlignment="1"/>
    <xf numFmtId="0" fontId="0" fillId="0" borderId="0" xfId="0" applyFill="1">
      <alignment vertical="center"/>
    </xf>
    <xf numFmtId="0" fontId="5" fillId="0" borderId="0" xfId="0" applyFont="1" applyFill="1" applyBorder="1" applyAlignment="1">
      <alignment vertical="center" shrinkToFit="1"/>
    </xf>
    <xf numFmtId="0" fontId="6" fillId="0" borderId="0" xfId="0" applyNumberFormat="1" applyFont="1" applyFill="1" applyBorder="1" applyAlignment="1" applyProtection="1">
      <alignment horizontal="center" vertical="center" shrinkToFit="1"/>
      <protection locked="0"/>
    </xf>
    <xf numFmtId="0" fontId="7" fillId="0" borderId="0" xfId="0" applyFont="1" applyFill="1" applyBorder="1" applyAlignment="1" applyProtection="1">
      <alignment vertical="center" shrinkToFit="1"/>
      <protection locked="0"/>
    </xf>
    <xf numFmtId="0" fontId="8" fillId="0" borderId="0" xfId="0" applyFont="1" applyFill="1" applyBorder="1" applyAlignment="1" applyProtection="1">
      <alignment vertical="center" wrapText="1" shrinkToFit="1"/>
      <protection locked="0"/>
    </xf>
    <xf numFmtId="0" fontId="7" fillId="0" borderId="0" xfId="0" applyFont="1" applyFill="1" applyBorder="1" applyAlignment="1" applyProtection="1">
      <alignment horizontal="center" vertical="center"/>
      <protection locked="0"/>
    </xf>
    <xf numFmtId="0" fontId="7" fillId="0" borderId="0" xfId="0" applyNumberFormat="1" applyFont="1" applyFill="1" applyBorder="1" applyAlignment="1" applyProtection="1">
      <alignment vertical="center" wrapText="1" shrinkToFit="1"/>
      <protection locked="0"/>
    </xf>
    <xf numFmtId="0" fontId="9" fillId="0" borderId="0" xfId="0" applyFont="1" applyFill="1" applyBorder="1" applyAlignment="1">
      <alignment horizontal="left" vertical="center"/>
    </xf>
    <xf numFmtId="0" fontId="10" fillId="0" borderId="0" xfId="0" applyFont="1" applyFill="1" applyBorder="1" applyAlignment="1">
      <alignment horizontal="center" vertical="center"/>
    </xf>
    <xf numFmtId="0" fontId="11" fillId="0" borderId="1" xfId="0" applyFont="1" applyFill="1" applyBorder="1" applyAlignment="1" applyProtection="1">
      <alignment horizontal="center" vertical="center" wrapText="1"/>
      <protection locked="0"/>
    </xf>
    <xf numFmtId="0" fontId="12" fillId="0" borderId="1" xfId="3" applyNumberFormat="1" applyFont="1" applyFill="1" applyBorder="1" applyAlignment="1" applyProtection="1">
      <alignment horizontal="center" vertical="center" wrapText="1"/>
      <protection locked="0"/>
    </xf>
    <xf numFmtId="0" fontId="1" fillId="0" borderId="1" xfId="0" applyFont="1" applyFill="1" applyBorder="1" applyAlignment="1" applyProtection="1">
      <alignment horizontal="center" vertical="center" wrapText="1"/>
      <protection locked="0"/>
    </xf>
    <xf numFmtId="0" fontId="3" fillId="0" borderId="1" xfId="0" applyFont="1" applyFill="1" applyBorder="1" applyAlignment="1">
      <alignment horizontal="center" vertical="center"/>
    </xf>
    <xf numFmtId="0" fontId="13" fillId="0" borderId="1" xfId="0" applyNumberFormat="1" applyFont="1" applyFill="1" applyBorder="1" applyAlignment="1" applyProtection="1">
      <alignment horizontal="left" vertical="center" wrapText="1"/>
    </xf>
    <xf numFmtId="0" fontId="13" fillId="0" borderId="1" xfId="0" applyFont="1" applyFill="1" applyBorder="1" applyAlignment="1" applyProtection="1">
      <alignment vertical="center" wrapText="1"/>
    </xf>
    <xf numFmtId="0" fontId="13" fillId="0" borderId="1" xfId="0" applyFont="1" applyFill="1" applyBorder="1" applyAlignment="1" applyProtection="1">
      <alignment horizontal="left" vertical="center" wrapText="1"/>
    </xf>
    <xf numFmtId="0" fontId="13" fillId="0" borderId="1" xfId="0" applyFont="1" applyFill="1" applyBorder="1" applyAlignment="1" applyProtection="1">
      <alignment horizontal="justify"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vertical="center" wrapText="1"/>
    </xf>
    <xf numFmtId="0" fontId="14" fillId="0" borderId="1" xfId="3"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protection locked="0"/>
    </xf>
    <xf numFmtId="0" fontId="13" fillId="0" borderId="1" xfId="0" applyFont="1" applyFill="1" applyBorder="1" applyAlignment="1" applyProtection="1">
      <alignment horizontal="center" vertical="center" wrapText="1"/>
    </xf>
    <xf numFmtId="0" fontId="16" fillId="0" borderId="1" xfId="0" applyFont="1" applyFill="1" applyBorder="1" applyAlignment="1" applyProtection="1">
      <alignment horizontal="center" vertical="center"/>
      <protection locked="0"/>
    </xf>
    <xf numFmtId="0" fontId="3" fillId="0" borderId="1" xfId="0" applyFont="1" applyFill="1" applyBorder="1" applyAlignment="1">
      <alignment horizontal="center" vertical="center" wrapText="1"/>
    </xf>
    <xf numFmtId="0" fontId="9" fillId="0" borderId="0" xfId="0" applyNumberFormat="1" applyFont="1" applyFill="1" applyBorder="1" applyAlignment="1">
      <alignment horizontal="center" vertical="center" wrapText="1"/>
    </xf>
    <xf numFmtId="0" fontId="17" fillId="0" borderId="1" xfId="3" applyNumberFormat="1"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protection locked="0"/>
    </xf>
    <xf numFmtId="0" fontId="13" fillId="0" borderId="1" xfId="0" applyNumberFormat="1" applyFont="1" applyFill="1" applyBorder="1" applyAlignment="1" applyProtection="1">
      <alignment vertical="center" wrapText="1" shrinkToFit="1"/>
      <protection locked="0"/>
    </xf>
    <xf numFmtId="0" fontId="13" fillId="2" borderId="1" xfId="0" applyNumberFormat="1" applyFont="1" applyFill="1" applyBorder="1" applyAlignment="1" applyProtection="1">
      <alignment horizontal="left" vertical="center" wrapText="1"/>
    </xf>
    <xf numFmtId="0" fontId="13" fillId="2" borderId="1" xfId="0" applyFont="1" applyFill="1" applyBorder="1" applyAlignment="1" applyProtection="1">
      <alignment vertical="center" wrapText="1"/>
    </xf>
    <xf numFmtId="0" fontId="15" fillId="2" borderId="2" xfId="0" applyNumberFormat="1" applyFont="1" applyFill="1" applyBorder="1" applyAlignment="1" applyProtection="1">
      <alignment horizontal="left" vertical="center" wrapText="1"/>
      <protection locked="0"/>
    </xf>
    <xf numFmtId="0" fontId="15" fillId="2" borderId="1" xfId="0" applyFont="1" applyFill="1" applyBorder="1" applyAlignment="1" applyProtection="1">
      <alignment vertical="center" wrapText="1"/>
      <protection locked="0"/>
    </xf>
    <xf numFmtId="0" fontId="15" fillId="2" borderId="1" xfId="0" applyFont="1" applyFill="1" applyBorder="1" applyAlignment="1" applyProtection="1">
      <alignment horizontal="left" vertical="center" wrapText="1"/>
      <protection locked="0"/>
    </xf>
    <xf numFmtId="0" fontId="13" fillId="0" borderId="1" xfId="0" applyFont="1" applyFill="1" applyBorder="1" applyAlignment="1" applyProtection="1">
      <alignment horizontal="center" vertical="center" wrapText="1"/>
      <protection locked="0"/>
    </xf>
    <xf numFmtId="0" fontId="13" fillId="2" borderId="1" xfId="0" applyFont="1" applyFill="1" applyBorder="1" applyAlignment="1" applyProtection="1">
      <alignment horizontal="center" vertical="center" wrapText="1"/>
      <protection locked="0"/>
    </xf>
    <xf numFmtId="0" fontId="15" fillId="2" borderId="1" xfId="0" applyFont="1" applyFill="1" applyBorder="1" applyAlignment="1" applyProtection="1">
      <alignment horizontal="center" vertical="center" wrapText="1"/>
      <protection locked="0"/>
    </xf>
    <xf numFmtId="0" fontId="3" fillId="0" borderId="3" xfId="1" applyFont="1" applyFill="1" applyBorder="1" applyAlignment="1">
      <alignment vertical="center" wrapText="1"/>
    </xf>
    <xf numFmtId="0" fontId="16" fillId="0" borderId="1" xfId="0" applyFont="1" applyFill="1" applyBorder="1" applyAlignment="1">
      <alignment horizontal="left" vertical="center" wrapText="1"/>
    </xf>
  </cellXfs>
  <cellStyles count="53">
    <cellStyle name="常规" xfId="0" builtinId="0"/>
    <cellStyle name="常规 17" xfId="1"/>
    <cellStyle name="常规 21" xfId="2"/>
    <cellStyle name="常规 2" xfId="3"/>
    <cellStyle name="60% - 强调文字颜色 6" xfId="4" builtinId="52"/>
    <cellStyle name="20% - 强调文字颜色 6" xfId="5" builtinId="50"/>
    <cellStyle name="输出" xfId="6" builtinId="21"/>
    <cellStyle name="检查单元格" xfId="7" builtinId="23"/>
    <cellStyle name="差" xfId="8" builtinId="27"/>
    <cellStyle name="标题 1" xfId="9" builtinId="16"/>
    <cellStyle name="解释性文本" xfId="10" builtinId="53"/>
    <cellStyle name="标题 2" xfId="11" builtinId="17"/>
    <cellStyle name="40% - 强调文字颜色 5" xfId="12" builtinId="47"/>
    <cellStyle name="千位分隔[0]" xfId="13" builtinId="6"/>
    <cellStyle name="40% - 强调文字颜色 6" xfId="14" builtinId="51"/>
    <cellStyle name="超链接" xfId="15" builtinId="8"/>
    <cellStyle name="强调文字颜色 5" xfId="16" builtinId="45"/>
    <cellStyle name="标题 3" xfId="17" builtinId="18"/>
    <cellStyle name="汇总" xfId="18" builtinId="25"/>
    <cellStyle name="20% - 强调文字颜色 1" xfId="19" builtinId="30"/>
    <cellStyle name="40% - 强调文字颜色 1" xfId="20" builtinId="31"/>
    <cellStyle name="强调文字颜色 6" xfId="21" builtinId="49"/>
    <cellStyle name="千位分隔" xfId="22" builtinId="3"/>
    <cellStyle name="标题" xfId="23" builtinId="15"/>
    <cellStyle name="已访问的超链接" xfId="24" builtinId="9"/>
    <cellStyle name="常规 2 2" xfId="25"/>
    <cellStyle name="40% - 强调文字颜色 4" xfId="26" builtinId="43"/>
    <cellStyle name="链接单元格" xfId="27" builtinId="24"/>
    <cellStyle name="标题 4" xfId="28" builtinId="19"/>
    <cellStyle name="20% - 强调文字颜色 2" xfId="29" builtinId="34"/>
    <cellStyle name="货币[0]" xfId="30" builtinId="7"/>
    <cellStyle name="警告文本" xfId="31" builtinId="11"/>
    <cellStyle name="40% - 强调文字颜色 2" xfId="32" builtinId="35"/>
    <cellStyle name="注释" xfId="33" builtinId="10"/>
    <cellStyle name="60% - 强调文字颜色 3" xfId="34" builtinId="40"/>
    <cellStyle name="好" xfId="35" builtinId="26"/>
    <cellStyle name="20% - 强调文字颜色 5" xfId="36" builtinId="46"/>
    <cellStyle name="适中" xfId="37" builtinId="28"/>
    <cellStyle name="计算" xfId="38" builtinId="22"/>
    <cellStyle name="强调文字颜色 1" xfId="39" builtinId="29"/>
    <cellStyle name="60% - 强调文字颜色 4" xfId="40" builtinId="44"/>
    <cellStyle name="60% - 强调文字颜色 1" xfId="41" builtinId="32"/>
    <cellStyle name="强调文字颜色 2" xfId="42" builtinId="33"/>
    <cellStyle name="60% - 强调文字颜色 5" xfId="43" builtinId="48"/>
    <cellStyle name="百分比" xfId="44" builtinId="5"/>
    <cellStyle name="60% - 强调文字颜色 2" xfId="45" builtinId="36"/>
    <cellStyle name="货币" xfId="46" builtinId="4"/>
    <cellStyle name="强调文字颜色 3" xfId="47" builtinId="37"/>
    <cellStyle name="20% - 强调文字颜色 3" xfId="48" builtinId="38"/>
    <cellStyle name="输入" xfId="49" builtinId="20"/>
    <cellStyle name="40% - 强调文字颜色 3" xfId="50" builtinId="39"/>
    <cellStyle name="强调文字颜色 4" xfId="51" builtinId="41"/>
    <cellStyle name="20% - 强调文字颜色 4" xfId="52" builtinId="42"/>
  </cellStyles>
  <dxfs count="1">
    <dxf>
      <font>
        <color rgb="FF9C0006"/>
      </font>
      <fill>
        <patternFill patternType="solid">
          <bgColor rgb="FFFFC7CE"/>
        </patternFill>
      </fill>
    </dxf>
  </dxfs>
  <tableStyles count="0" defaultTableStyle="TableStyleMedium2" defaultPivotStyle="PivotStyleLight16"/>
  <colors>
    <mruColors>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huanghe/&#26700;&#38754;/&#27979;&#31639;6,12.24/&#28463;&#27827;&#24066;&#20215;&#26684;&#35843;&#25972; -12.2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省调增"/>
      <sheetName val="省调减"/>
      <sheetName val="省床位"/>
      <sheetName val="关节"/>
      <sheetName val="调价汇总"/>
    </sheetNames>
    <sheetDataSet>
      <sheetData sheetId="0">
        <row r="1">
          <cell r="D1" t="str">
            <v>项目编码</v>
          </cell>
          <cell r="E1" t="str">
            <v>项目名称</v>
          </cell>
          <cell r="F1" t="str">
            <v>现行标准</v>
          </cell>
        </row>
        <row r="1">
          <cell r="I1" t="str">
            <v>省级价格</v>
          </cell>
        </row>
        <row r="1">
          <cell r="K1" t="str">
            <v>拟调整价格</v>
          </cell>
        </row>
        <row r="2">
          <cell r="F2" t="str">
            <v>市三甲</v>
          </cell>
          <cell r="G2" t="str">
            <v>非三甲</v>
          </cell>
          <cell r="H2" t="str">
            <v>县区</v>
          </cell>
          <cell r="I2" t="str">
            <v>三甲</v>
          </cell>
          <cell r="J2" t="str">
            <v>非三甲</v>
          </cell>
          <cell r="K2" t="str">
            <v>市三甲</v>
          </cell>
          <cell r="L2" t="str">
            <v>非三甲</v>
          </cell>
          <cell r="M2" t="str">
            <v>县区</v>
          </cell>
        </row>
        <row r="3">
          <cell r="D3">
            <v>110200101</v>
          </cell>
          <cell r="E3" t="str">
            <v>一般医师</v>
          </cell>
          <cell r="F3" t="str">
            <v>2</v>
          </cell>
          <cell r="G3" t="str">
            <v>2</v>
          </cell>
          <cell r="H3">
            <v>1</v>
          </cell>
          <cell r="I3">
            <v>5</v>
          </cell>
          <cell r="J3">
            <v>5</v>
          </cell>
          <cell r="K3">
            <v>4</v>
          </cell>
          <cell r="L3">
            <v>4</v>
          </cell>
          <cell r="M3">
            <v>2</v>
          </cell>
        </row>
        <row r="4">
          <cell r="D4">
            <v>110200102</v>
          </cell>
          <cell r="E4" t="str">
            <v>主治医师</v>
          </cell>
          <cell r="F4" t="str">
            <v>5</v>
          </cell>
          <cell r="G4">
            <v>4</v>
          </cell>
          <cell r="H4">
            <v>2</v>
          </cell>
          <cell r="I4">
            <v>10</v>
          </cell>
          <cell r="J4">
            <v>10</v>
          </cell>
          <cell r="K4">
            <v>8</v>
          </cell>
          <cell r="L4">
            <v>7</v>
          </cell>
          <cell r="M4">
            <v>5</v>
          </cell>
        </row>
        <row r="5">
          <cell r="D5">
            <v>110200103</v>
          </cell>
          <cell r="E5" t="str">
            <v>副主任医师</v>
          </cell>
          <cell r="F5">
            <v>9</v>
          </cell>
          <cell r="G5">
            <v>8</v>
          </cell>
          <cell r="H5">
            <v>5</v>
          </cell>
          <cell r="I5">
            <v>15</v>
          </cell>
          <cell r="J5">
            <v>14</v>
          </cell>
          <cell r="K5">
            <v>13</v>
          </cell>
          <cell r="L5">
            <v>12</v>
          </cell>
          <cell r="M5">
            <v>8</v>
          </cell>
        </row>
        <row r="6">
          <cell r="D6">
            <v>110200104</v>
          </cell>
          <cell r="E6" t="str">
            <v>主任医师</v>
          </cell>
          <cell r="F6">
            <v>12</v>
          </cell>
          <cell r="G6">
            <v>10</v>
          </cell>
          <cell r="H6">
            <v>7</v>
          </cell>
          <cell r="I6">
            <v>20</v>
          </cell>
          <cell r="J6">
            <v>18</v>
          </cell>
          <cell r="K6">
            <v>18</v>
          </cell>
          <cell r="L6">
            <v>16</v>
          </cell>
          <cell r="M6">
            <v>12</v>
          </cell>
        </row>
        <row r="7">
          <cell r="D7">
            <v>1102001051</v>
          </cell>
          <cell r="E7" t="str">
            <v>国家级知名专家</v>
          </cell>
          <cell r="F7" t="str">
            <v>30</v>
          </cell>
          <cell r="G7" t="str">
            <v>30</v>
          </cell>
          <cell r="H7" t="str">
            <v>30</v>
          </cell>
          <cell r="I7">
            <v>50</v>
          </cell>
          <cell r="J7">
            <v>50</v>
          </cell>
          <cell r="K7">
            <v>45</v>
          </cell>
          <cell r="L7">
            <v>45</v>
          </cell>
          <cell r="M7">
            <v>41</v>
          </cell>
        </row>
        <row r="8">
          <cell r="D8">
            <v>1102001052</v>
          </cell>
          <cell r="E8" t="str">
            <v>省级知名专家</v>
          </cell>
          <cell r="F8" t="str">
            <v>20</v>
          </cell>
          <cell r="G8" t="str">
            <v>20</v>
          </cell>
          <cell r="H8" t="str">
            <v>20</v>
          </cell>
          <cell r="I8">
            <v>30</v>
          </cell>
          <cell r="J8">
            <v>30</v>
          </cell>
          <cell r="K8">
            <v>27</v>
          </cell>
          <cell r="L8">
            <v>27</v>
          </cell>
          <cell r="M8">
            <v>24</v>
          </cell>
        </row>
        <row r="9">
          <cell r="D9">
            <v>110200106</v>
          </cell>
          <cell r="E9" t="str">
            <v>互联网复诊</v>
          </cell>
          <cell r="F9">
            <v>4</v>
          </cell>
          <cell r="G9">
            <v>4</v>
          </cell>
          <cell r="H9">
            <v>3</v>
          </cell>
          <cell r="I9">
            <v>10</v>
          </cell>
          <cell r="J9">
            <v>10</v>
          </cell>
          <cell r="K9">
            <v>9</v>
          </cell>
          <cell r="L9">
            <v>8</v>
          </cell>
          <cell r="M9">
            <v>7</v>
          </cell>
        </row>
        <row r="10">
          <cell r="D10">
            <v>1102002001</v>
          </cell>
          <cell r="E10" t="str">
            <v>住院诊查费</v>
          </cell>
          <cell r="F10">
            <v>16</v>
          </cell>
          <cell r="G10">
            <v>14</v>
          </cell>
          <cell r="H10">
            <v>8</v>
          </cell>
          <cell r="I10">
            <v>23</v>
          </cell>
          <cell r="J10">
            <v>22</v>
          </cell>
          <cell r="K10">
            <v>22</v>
          </cell>
          <cell r="L10">
            <v>20</v>
          </cell>
          <cell r="M10">
            <v>11</v>
          </cell>
        </row>
        <row r="11">
          <cell r="D11">
            <v>110300001</v>
          </cell>
          <cell r="E11" t="str">
            <v>急诊监护费</v>
          </cell>
          <cell r="F11" t="str">
            <v>150</v>
          </cell>
          <cell r="G11">
            <v>110</v>
          </cell>
          <cell r="H11">
            <v>90</v>
          </cell>
          <cell r="I11">
            <v>200</v>
          </cell>
          <cell r="J11">
            <v>180</v>
          </cell>
          <cell r="K11">
            <v>180</v>
          </cell>
          <cell r="L11">
            <v>162</v>
          </cell>
          <cell r="M11">
            <v>146</v>
          </cell>
        </row>
        <row r="12">
          <cell r="D12">
            <v>110400001</v>
          </cell>
          <cell r="E12" t="str">
            <v>院前急救费</v>
          </cell>
          <cell r="F12" t="str">
            <v>70</v>
          </cell>
          <cell r="G12">
            <v>60</v>
          </cell>
          <cell r="H12">
            <v>50</v>
          </cell>
          <cell r="I12">
            <v>80</v>
          </cell>
          <cell r="J12">
            <v>80</v>
          </cell>
          <cell r="K12">
            <v>76</v>
          </cell>
          <cell r="L12">
            <v>68</v>
          </cell>
          <cell r="M12">
            <v>61</v>
          </cell>
        </row>
        <row r="13">
          <cell r="D13">
            <v>110500001</v>
          </cell>
          <cell r="E13" t="str">
            <v>救护车</v>
          </cell>
          <cell r="F13" t="str">
            <v>20</v>
          </cell>
          <cell r="G13" t="str">
            <v>20</v>
          </cell>
          <cell r="H13" t="str">
            <v>20</v>
          </cell>
          <cell r="I13">
            <v>30</v>
          </cell>
          <cell r="J13">
            <v>30</v>
          </cell>
          <cell r="K13">
            <v>29</v>
          </cell>
          <cell r="L13">
            <v>26</v>
          </cell>
          <cell r="M13">
            <v>25</v>
          </cell>
        </row>
        <row r="14">
          <cell r="D14">
            <v>110900101</v>
          </cell>
          <cell r="E14" t="str">
            <v>单人间</v>
          </cell>
          <cell r="F14">
            <v>60</v>
          </cell>
          <cell r="G14">
            <v>50</v>
          </cell>
          <cell r="H14">
            <v>40</v>
          </cell>
          <cell r="I14">
            <v>95</v>
          </cell>
          <cell r="J14">
            <v>95</v>
          </cell>
          <cell r="K14">
            <v>83</v>
          </cell>
          <cell r="L14">
            <v>75</v>
          </cell>
          <cell r="M14">
            <v>66</v>
          </cell>
        </row>
        <row r="15">
          <cell r="D15">
            <v>110900102</v>
          </cell>
          <cell r="E15" t="str">
            <v>双人间</v>
          </cell>
          <cell r="F15">
            <v>42</v>
          </cell>
          <cell r="G15">
            <v>36</v>
          </cell>
          <cell r="H15">
            <v>30</v>
          </cell>
          <cell r="I15">
            <v>45</v>
          </cell>
          <cell r="J15">
            <v>45</v>
          </cell>
          <cell r="K15">
            <v>43</v>
          </cell>
          <cell r="L15">
            <v>39</v>
          </cell>
          <cell r="M15">
            <v>34</v>
          </cell>
        </row>
        <row r="16">
          <cell r="D16">
            <v>110900103</v>
          </cell>
          <cell r="E16" t="str">
            <v>三人间</v>
          </cell>
          <cell r="F16">
            <v>32</v>
          </cell>
          <cell r="G16">
            <v>26</v>
          </cell>
          <cell r="H16">
            <v>23</v>
          </cell>
          <cell r="I16">
            <v>30</v>
          </cell>
          <cell r="J16">
            <v>30</v>
          </cell>
          <cell r="K16">
            <v>30</v>
          </cell>
          <cell r="L16">
            <v>27</v>
          </cell>
          <cell r="M16">
            <v>24</v>
          </cell>
        </row>
        <row r="17">
          <cell r="D17">
            <v>110900104</v>
          </cell>
          <cell r="E17" t="str">
            <v>四人及以上</v>
          </cell>
          <cell r="F17">
            <v>12</v>
          </cell>
          <cell r="G17">
            <v>12</v>
          </cell>
          <cell r="H17">
            <v>12</v>
          </cell>
          <cell r="I17">
            <v>23</v>
          </cell>
          <cell r="J17">
            <v>23</v>
          </cell>
          <cell r="K17">
            <v>18</v>
          </cell>
          <cell r="L17">
            <v>16</v>
          </cell>
          <cell r="M17">
            <v>14</v>
          </cell>
        </row>
        <row r="18">
          <cell r="D18">
            <v>111200001</v>
          </cell>
          <cell r="E18" t="str">
            <v>院内会诊</v>
          </cell>
          <cell r="F18" t="str">
            <v>32</v>
          </cell>
          <cell r="G18" t="str">
            <v>32</v>
          </cell>
          <cell r="H18">
            <v>20</v>
          </cell>
          <cell r="I18">
            <v>48</v>
          </cell>
          <cell r="J18">
            <v>48</v>
          </cell>
          <cell r="K18">
            <v>46</v>
          </cell>
          <cell r="L18">
            <v>41</v>
          </cell>
          <cell r="M18">
            <v>37</v>
          </cell>
        </row>
        <row r="19">
          <cell r="D19">
            <v>120100002</v>
          </cell>
          <cell r="E19" t="str">
            <v>特级护理</v>
          </cell>
          <cell r="F19" t="str">
            <v>6</v>
          </cell>
          <cell r="G19" t="str">
            <v>6</v>
          </cell>
          <cell r="H19" t="str">
            <v>6</v>
          </cell>
          <cell r="I19">
            <v>10</v>
          </cell>
          <cell r="J19">
            <v>10</v>
          </cell>
          <cell r="K19">
            <v>9</v>
          </cell>
          <cell r="L19">
            <v>8</v>
          </cell>
          <cell r="M19">
            <v>7</v>
          </cell>
        </row>
        <row r="20">
          <cell r="D20">
            <v>120100003</v>
          </cell>
          <cell r="E20" t="str">
            <v>Ⅰ级护理</v>
          </cell>
          <cell r="F20">
            <v>25</v>
          </cell>
          <cell r="G20">
            <v>25</v>
          </cell>
          <cell r="H20">
            <v>15</v>
          </cell>
          <cell r="I20">
            <v>35</v>
          </cell>
          <cell r="J20">
            <v>35</v>
          </cell>
          <cell r="K20">
            <v>34</v>
          </cell>
          <cell r="L20">
            <v>31</v>
          </cell>
          <cell r="M20">
            <v>21</v>
          </cell>
        </row>
        <row r="21">
          <cell r="D21">
            <v>120100004</v>
          </cell>
          <cell r="E21" t="str">
            <v>Ⅱ级护理</v>
          </cell>
          <cell r="F21">
            <v>18</v>
          </cell>
          <cell r="G21" t="str">
            <v>18</v>
          </cell>
          <cell r="H21">
            <v>10</v>
          </cell>
          <cell r="I21">
            <v>25</v>
          </cell>
          <cell r="J21">
            <v>25</v>
          </cell>
          <cell r="K21">
            <v>24</v>
          </cell>
          <cell r="L21">
            <v>22</v>
          </cell>
          <cell r="M21">
            <v>16</v>
          </cell>
        </row>
        <row r="22">
          <cell r="D22">
            <v>120100005</v>
          </cell>
          <cell r="E22" t="str">
            <v>Ⅲ级护理</v>
          </cell>
          <cell r="F22">
            <v>10</v>
          </cell>
          <cell r="G22" t="str">
            <v>10</v>
          </cell>
          <cell r="H22">
            <v>8</v>
          </cell>
          <cell r="I22">
            <v>15</v>
          </cell>
          <cell r="J22">
            <v>15</v>
          </cell>
          <cell r="K22">
            <v>14</v>
          </cell>
          <cell r="L22">
            <v>13</v>
          </cell>
          <cell r="M22">
            <v>10</v>
          </cell>
        </row>
        <row r="23">
          <cell r="D23">
            <v>120100007</v>
          </cell>
          <cell r="E23" t="str">
            <v>新生儿护理</v>
          </cell>
          <cell r="F23" t="str">
            <v>20</v>
          </cell>
          <cell r="G23" t="str">
            <v>20</v>
          </cell>
          <cell r="H23">
            <v>18</v>
          </cell>
          <cell r="I23">
            <v>25</v>
          </cell>
          <cell r="J23">
            <v>25</v>
          </cell>
          <cell r="K23">
            <v>24</v>
          </cell>
          <cell r="L23">
            <v>22</v>
          </cell>
          <cell r="M23">
            <v>20</v>
          </cell>
        </row>
        <row r="24">
          <cell r="D24">
            <v>120100010</v>
          </cell>
          <cell r="E24" t="str">
            <v>气管切开护理</v>
          </cell>
          <cell r="F24">
            <v>37</v>
          </cell>
          <cell r="G24">
            <v>37</v>
          </cell>
          <cell r="H24">
            <v>34</v>
          </cell>
          <cell r="I24">
            <v>60</v>
          </cell>
          <cell r="J24">
            <v>60</v>
          </cell>
          <cell r="K24">
            <v>57</v>
          </cell>
          <cell r="L24">
            <v>51</v>
          </cell>
          <cell r="M24">
            <v>46</v>
          </cell>
        </row>
        <row r="25">
          <cell r="D25">
            <v>120100012</v>
          </cell>
          <cell r="E25" t="str">
            <v>造瘘护理</v>
          </cell>
          <cell r="F25">
            <v>14</v>
          </cell>
          <cell r="G25">
            <v>14</v>
          </cell>
          <cell r="H25">
            <v>13</v>
          </cell>
          <cell r="I25">
            <v>20</v>
          </cell>
          <cell r="J25">
            <v>20</v>
          </cell>
          <cell r="K25">
            <v>18</v>
          </cell>
          <cell r="L25">
            <v>16</v>
          </cell>
          <cell r="M25">
            <v>14</v>
          </cell>
        </row>
        <row r="26">
          <cell r="D26">
            <v>120200001</v>
          </cell>
          <cell r="E26" t="str">
            <v>抢救费</v>
          </cell>
          <cell r="F26">
            <v>170</v>
          </cell>
          <cell r="G26">
            <v>160</v>
          </cell>
          <cell r="H26">
            <v>140</v>
          </cell>
          <cell r="I26">
            <v>270</v>
          </cell>
          <cell r="J26">
            <v>270</v>
          </cell>
          <cell r="K26">
            <v>257</v>
          </cell>
          <cell r="L26">
            <v>231</v>
          </cell>
          <cell r="M26">
            <v>208</v>
          </cell>
        </row>
        <row r="27">
          <cell r="D27">
            <v>120400006</v>
          </cell>
          <cell r="E27" t="str">
            <v>静脉输液</v>
          </cell>
          <cell r="F27" t="str">
            <v>12</v>
          </cell>
          <cell r="G27" t="str">
            <v>12</v>
          </cell>
          <cell r="H27">
            <v>11</v>
          </cell>
          <cell r="I27">
            <v>14</v>
          </cell>
          <cell r="J27">
            <v>14</v>
          </cell>
          <cell r="K27">
            <v>13.5</v>
          </cell>
          <cell r="L27">
            <v>12</v>
          </cell>
          <cell r="M27">
            <v>11</v>
          </cell>
        </row>
        <row r="28">
          <cell r="D28">
            <v>120400011</v>
          </cell>
          <cell r="E28" t="str">
            <v>中心静脉穿刺置管术</v>
          </cell>
          <cell r="F28">
            <v>70</v>
          </cell>
          <cell r="G28">
            <v>69</v>
          </cell>
          <cell r="H28">
            <v>61</v>
          </cell>
          <cell r="I28">
            <v>90</v>
          </cell>
          <cell r="J28">
            <v>90</v>
          </cell>
          <cell r="K28">
            <v>81</v>
          </cell>
          <cell r="L28">
            <v>73</v>
          </cell>
          <cell r="M28">
            <v>66</v>
          </cell>
        </row>
        <row r="29">
          <cell r="D29">
            <v>1204000111</v>
          </cell>
          <cell r="E29" t="str">
            <v>中心静脉穿刺置管术+测压</v>
          </cell>
          <cell r="F29">
            <v>80</v>
          </cell>
          <cell r="G29">
            <v>80</v>
          </cell>
          <cell r="H29">
            <v>72</v>
          </cell>
          <cell r="I29">
            <v>100</v>
          </cell>
          <cell r="J29">
            <v>100</v>
          </cell>
          <cell r="K29">
            <v>90</v>
          </cell>
          <cell r="L29">
            <v>81</v>
          </cell>
          <cell r="M29">
            <v>73</v>
          </cell>
        </row>
        <row r="30">
          <cell r="D30">
            <v>120500001</v>
          </cell>
          <cell r="E30" t="str">
            <v>大清创缝合</v>
          </cell>
          <cell r="F30">
            <v>53</v>
          </cell>
          <cell r="G30">
            <v>53</v>
          </cell>
          <cell r="H30">
            <v>45</v>
          </cell>
          <cell r="I30">
            <v>160</v>
          </cell>
          <cell r="J30">
            <v>160</v>
          </cell>
          <cell r="K30">
            <v>150</v>
          </cell>
          <cell r="L30">
            <v>135</v>
          </cell>
          <cell r="M30">
            <v>122</v>
          </cell>
        </row>
        <row r="31">
          <cell r="D31">
            <v>120500002</v>
          </cell>
          <cell r="E31" t="str">
            <v>中清创缝合</v>
          </cell>
          <cell r="F31">
            <v>45</v>
          </cell>
          <cell r="G31">
            <v>45</v>
          </cell>
          <cell r="H31">
            <v>40</v>
          </cell>
          <cell r="I31">
            <v>90</v>
          </cell>
          <cell r="J31">
            <v>90</v>
          </cell>
          <cell r="K31">
            <v>80</v>
          </cell>
          <cell r="L31">
            <v>72</v>
          </cell>
          <cell r="M31">
            <v>65</v>
          </cell>
        </row>
        <row r="32">
          <cell r="D32">
            <v>120500003</v>
          </cell>
          <cell r="E32" t="str">
            <v>小清创缝合</v>
          </cell>
          <cell r="F32">
            <v>27</v>
          </cell>
          <cell r="G32">
            <v>27</v>
          </cell>
          <cell r="H32">
            <v>24</v>
          </cell>
          <cell r="I32">
            <v>54</v>
          </cell>
          <cell r="J32">
            <v>54</v>
          </cell>
          <cell r="K32">
            <v>49</v>
          </cell>
          <cell r="L32">
            <v>44</v>
          </cell>
          <cell r="M32">
            <v>40</v>
          </cell>
        </row>
        <row r="33">
          <cell r="D33">
            <v>120600001</v>
          </cell>
          <cell r="E33" t="str">
            <v>大换药</v>
          </cell>
          <cell r="F33" t="str">
            <v>45</v>
          </cell>
          <cell r="G33" t="str">
            <v>45</v>
          </cell>
          <cell r="H33" t="str">
            <v>45</v>
          </cell>
          <cell r="I33">
            <v>50</v>
          </cell>
          <cell r="J33">
            <v>50</v>
          </cell>
          <cell r="K33">
            <v>48</v>
          </cell>
          <cell r="L33">
            <v>46</v>
          </cell>
          <cell r="M33">
            <v>45</v>
          </cell>
        </row>
        <row r="34">
          <cell r="D34">
            <v>120600002</v>
          </cell>
          <cell r="E34" t="str">
            <v>中换药</v>
          </cell>
          <cell r="F34" t="str">
            <v>25</v>
          </cell>
          <cell r="G34" t="str">
            <v>25</v>
          </cell>
          <cell r="H34" t="str">
            <v>25</v>
          </cell>
          <cell r="I34">
            <v>30</v>
          </cell>
          <cell r="J34">
            <v>30</v>
          </cell>
          <cell r="K34">
            <v>29</v>
          </cell>
          <cell r="L34">
            <v>28</v>
          </cell>
          <cell r="M34">
            <v>26</v>
          </cell>
        </row>
        <row r="35">
          <cell r="D35">
            <v>120600003</v>
          </cell>
          <cell r="E35" t="str">
            <v>小换药</v>
          </cell>
          <cell r="F35" t="str">
            <v>15</v>
          </cell>
          <cell r="G35" t="str">
            <v>15</v>
          </cell>
          <cell r="H35" t="str">
            <v>15</v>
          </cell>
          <cell r="I35">
            <v>20</v>
          </cell>
          <cell r="J35">
            <v>20</v>
          </cell>
          <cell r="K35">
            <v>19</v>
          </cell>
          <cell r="L35">
            <v>18</v>
          </cell>
          <cell r="M35">
            <v>16</v>
          </cell>
        </row>
        <row r="36">
          <cell r="D36">
            <v>120800001</v>
          </cell>
          <cell r="E36" t="str">
            <v>鼻胃管置管</v>
          </cell>
          <cell r="F36">
            <v>17</v>
          </cell>
          <cell r="G36">
            <v>17</v>
          </cell>
          <cell r="H36">
            <v>15</v>
          </cell>
          <cell r="I36">
            <v>27</v>
          </cell>
          <cell r="J36">
            <v>27</v>
          </cell>
          <cell r="K36">
            <v>24</v>
          </cell>
          <cell r="L36">
            <v>22</v>
          </cell>
          <cell r="M36">
            <v>20</v>
          </cell>
        </row>
        <row r="37">
          <cell r="D37">
            <v>1216000010</v>
          </cell>
          <cell r="E37" t="str">
            <v>留置导尿</v>
          </cell>
          <cell r="F37" t="str">
            <v>15</v>
          </cell>
          <cell r="G37" t="str">
            <v>15</v>
          </cell>
          <cell r="H37" t="str">
            <v>15</v>
          </cell>
          <cell r="I37">
            <v>20</v>
          </cell>
          <cell r="J37">
            <v>20</v>
          </cell>
          <cell r="K37">
            <v>19</v>
          </cell>
          <cell r="L37">
            <v>17</v>
          </cell>
          <cell r="M37">
            <v>15</v>
          </cell>
        </row>
        <row r="38">
          <cell r="D38">
            <v>250403041</v>
          </cell>
          <cell r="E38" t="str">
            <v>布氏杆菌凝集试验</v>
          </cell>
          <cell r="F38">
            <v>12</v>
          </cell>
          <cell r="G38">
            <v>10.2</v>
          </cell>
          <cell r="H38">
            <v>7.8</v>
          </cell>
          <cell r="I38">
            <v>23</v>
          </cell>
          <cell r="J38">
            <v>23</v>
          </cell>
          <cell r="K38">
            <v>20</v>
          </cell>
          <cell r="L38">
            <v>18</v>
          </cell>
          <cell r="M38">
            <v>16</v>
          </cell>
        </row>
        <row r="39">
          <cell r="D39">
            <v>270300001</v>
          </cell>
          <cell r="E39" t="str">
            <v>穿刺组织活检检查与诊断</v>
          </cell>
          <cell r="F39">
            <v>122</v>
          </cell>
          <cell r="G39">
            <v>110</v>
          </cell>
          <cell r="H39">
            <v>88.2</v>
          </cell>
          <cell r="I39">
            <v>159.5</v>
          </cell>
          <cell r="J39">
            <v>151.5</v>
          </cell>
          <cell r="K39">
            <v>152</v>
          </cell>
          <cell r="L39">
            <v>137</v>
          </cell>
          <cell r="M39">
            <v>123</v>
          </cell>
        </row>
        <row r="40">
          <cell r="D40">
            <v>270300002</v>
          </cell>
          <cell r="E40" t="str">
            <v>内镜组织活检检查与诊断</v>
          </cell>
          <cell r="F40">
            <v>120</v>
          </cell>
          <cell r="G40">
            <v>108</v>
          </cell>
          <cell r="H40">
            <v>86.4</v>
          </cell>
          <cell r="I40">
            <v>159.5</v>
          </cell>
          <cell r="J40">
            <v>151.5</v>
          </cell>
          <cell r="K40">
            <v>152</v>
          </cell>
          <cell r="L40">
            <v>137</v>
          </cell>
          <cell r="M40">
            <v>123</v>
          </cell>
        </row>
        <row r="41">
          <cell r="D41">
            <v>270300003</v>
          </cell>
          <cell r="E41" t="str">
            <v>局部切除活检检查与诊断</v>
          </cell>
          <cell r="F41">
            <v>115</v>
          </cell>
          <cell r="G41">
            <v>103</v>
          </cell>
          <cell r="H41">
            <v>81.9</v>
          </cell>
          <cell r="I41">
            <v>159.5</v>
          </cell>
          <cell r="J41">
            <v>151.5</v>
          </cell>
          <cell r="K41">
            <v>152</v>
          </cell>
          <cell r="L41">
            <v>137</v>
          </cell>
          <cell r="M41">
            <v>123</v>
          </cell>
        </row>
        <row r="42">
          <cell r="D42">
            <v>270300004</v>
          </cell>
          <cell r="E42" t="str">
            <v>骨髓组织活检检查与诊断</v>
          </cell>
          <cell r="F42">
            <v>115</v>
          </cell>
          <cell r="G42">
            <v>103</v>
          </cell>
          <cell r="H42">
            <v>81.9</v>
          </cell>
          <cell r="I42">
            <v>159.5</v>
          </cell>
          <cell r="J42">
            <v>151.5</v>
          </cell>
          <cell r="K42">
            <v>152</v>
          </cell>
          <cell r="L42">
            <v>137</v>
          </cell>
          <cell r="M42">
            <v>123</v>
          </cell>
        </row>
        <row r="43">
          <cell r="D43">
            <v>270500002</v>
          </cell>
          <cell r="E43" t="str">
            <v>免疫组织化学染色诊断</v>
          </cell>
          <cell r="F43">
            <v>112</v>
          </cell>
          <cell r="G43">
            <v>100</v>
          </cell>
          <cell r="H43">
            <v>79.2</v>
          </cell>
          <cell r="I43">
            <v>150</v>
          </cell>
          <cell r="J43">
            <v>140</v>
          </cell>
          <cell r="K43">
            <v>143</v>
          </cell>
          <cell r="L43">
            <v>129</v>
          </cell>
          <cell r="M43">
            <v>116</v>
          </cell>
        </row>
        <row r="44">
          <cell r="D44">
            <v>310511001</v>
          </cell>
          <cell r="E44" t="str">
            <v>简单充填术</v>
          </cell>
          <cell r="F44">
            <v>32.4</v>
          </cell>
          <cell r="G44">
            <v>32.4</v>
          </cell>
          <cell r="H44">
            <v>27.4</v>
          </cell>
          <cell r="I44">
            <v>55</v>
          </cell>
          <cell r="J44">
            <v>55</v>
          </cell>
          <cell r="K44">
            <v>50</v>
          </cell>
          <cell r="L44">
            <v>45</v>
          </cell>
          <cell r="M44">
            <v>41</v>
          </cell>
        </row>
        <row r="45">
          <cell r="D45">
            <v>310511002</v>
          </cell>
          <cell r="E45" t="str">
            <v>复杂充填术</v>
          </cell>
          <cell r="F45">
            <v>49.2</v>
          </cell>
          <cell r="G45">
            <v>49.2</v>
          </cell>
          <cell r="H45">
            <v>49.2</v>
          </cell>
          <cell r="I45">
            <v>81</v>
          </cell>
          <cell r="J45">
            <v>81</v>
          </cell>
          <cell r="K45">
            <v>73</v>
          </cell>
          <cell r="L45">
            <v>66</v>
          </cell>
          <cell r="M45">
            <v>59</v>
          </cell>
        </row>
        <row r="46">
          <cell r="D46">
            <v>310513002</v>
          </cell>
          <cell r="E46" t="str">
            <v>龈下刮治</v>
          </cell>
          <cell r="F46">
            <v>3.6</v>
          </cell>
          <cell r="G46">
            <v>3.6</v>
          </cell>
          <cell r="H46">
            <v>3.6</v>
          </cell>
          <cell r="I46">
            <v>10</v>
          </cell>
          <cell r="J46">
            <v>10</v>
          </cell>
          <cell r="K46">
            <v>9</v>
          </cell>
          <cell r="L46">
            <v>8</v>
          </cell>
          <cell r="M46">
            <v>7</v>
          </cell>
        </row>
        <row r="47">
          <cell r="D47">
            <v>310513008</v>
          </cell>
          <cell r="E47" t="str">
            <v>根面平整术</v>
          </cell>
          <cell r="F47" t="str">
            <v>12</v>
          </cell>
          <cell r="G47" t="str">
            <v>12</v>
          </cell>
          <cell r="H47">
            <v>10</v>
          </cell>
          <cell r="I47">
            <v>18</v>
          </cell>
          <cell r="J47">
            <v>18</v>
          </cell>
          <cell r="K47">
            <v>16</v>
          </cell>
          <cell r="L47">
            <v>14</v>
          </cell>
          <cell r="M47">
            <v>13</v>
          </cell>
        </row>
        <row r="48">
          <cell r="D48">
            <v>310607001</v>
          </cell>
          <cell r="E48" t="str">
            <v>高压氧舱治疗</v>
          </cell>
          <cell r="F48">
            <v>77.5</v>
          </cell>
          <cell r="G48">
            <v>67.1</v>
          </cell>
          <cell r="H48">
            <v>59.1</v>
          </cell>
          <cell r="I48">
            <v>110</v>
          </cell>
          <cell r="J48">
            <v>110</v>
          </cell>
          <cell r="K48">
            <v>99</v>
          </cell>
          <cell r="L48">
            <v>89</v>
          </cell>
          <cell r="M48">
            <v>80</v>
          </cell>
        </row>
        <row r="49">
          <cell r="D49">
            <v>310607002</v>
          </cell>
          <cell r="E49" t="str">
            <v>单人舱治疗</v>
          </cell>
          <cell r="F49">
            <v>77.5</v>
          </cell>
          <cell r="G49">
            <v>67.1</v>
          </cell>
          <cell r="H49">
            <v>59.1</v>
          </cell>
          <cell r="I49">
            <v>110</v>
          </cell>
          <cell r="J49">
            <v>110</v>
          </cell>
          <cell r="K49">
            <v>99</v>
          </cell>
          <cell r="L49">
            <v>89</v>
          </cell>
          <cell r="M49">
            <v>80</v>
          </cell>
        </row>
        <row r="50">
          <cell r="D50">
            <v>310607003</v>
          </cell>
          <cell r="E50" t="str">
            <v>婴儿氧舱</v>
          </cell>
          <cell r="F50">
            <v>77.5</v>
          </cell>
          <cell r="G50">
            <v>67.1</v>
          </cell>
          <cell r="H50">
            <v>59.1</v>
          </cell>
          <cell r="I50">
            <v>110</v>
          </cell>
          <cell r="J50">
            <v>110</v>
          </cell>
          <cell r="K50">
            <v>99</v>
          </cell>
          <cell r="L50">
            <v>89</v>
          </cell>
          <cell r="M50">
            <v>80</v>
          </cell>
        </row>
        <row r="51">
          <cell r="D51">
            <v>310607004</v>
          </cell>
          <cell r="E51" t="str">
            <v>急救单独开舱治疗</v>
          </cell>
          <cell r="F51">
            <v>150</v>
          </cell>
          <cell r="G51">
            <v>132.6</v>
          </cell>
          <cell r="H51">
            <v>112.6</v>
          </cell>
          <cell r="I51">
            <v>220</v>
          </cell>
          <cell r="J51">
            <v>220</v>
          </cell>
          <cell r="K51">
            <v>198</v>
          </cell>
          <cell r="L51">
            <v>178</v>
          </cell>
          <cell r="M51">
            <v>160</v>
          </cell>
        </row>
        <row r="52">
          <cell r="D52">
            <v>311201053</v>
          </cell>
          <cell r="E52" t="str">
            <v>人工流产术</v>
          </cell>
          <cell r="F52">
            <v>111</v>
          </cell>
          <cell r="G52">
            <v>94.2</v>
          </cell>
          <cell r="H52">
            <v>85.2</v>
          </cell>
          <cell r="I52">
            <v>180</v>
          </cell>
          <cell r="J52">
            <v>180</v>
          </cell>
          <cell r="K52">
            <v>162</v>
          </cell>
          <cell r="L52">
            <v>146</v>
          </cell>
          <cell r="M52">
            <v>131</v>
          </cell>
        </row>
        <row r="53">
          <cell r="D53">
            <v>311400045</v>
          </cell>
          <cell r="E53" t="str">
            <v>烧伤抢救(大)</v>
          </cell>
          <cell r="F53">
            <v>408</v>
          </cell>
          <cell r="G53">
            <v>408</v>
          </cell>
          <cell r="H53">
            <v>408</v>
          </cell>
          <cell r="I53">
            <v>780</v>
          </cell>
          <cell r="J53">
            <v>780</v>
          </cell>
          <cell r="K53">
            <v>702</v>
          </cell>
          <cell r="L53">
            <v>632</v>
          </cell>
          <cell r="M53">
            <v>569</v>
          </cell>
        </row>
        <row r="54">
          <cell r="D54">
            <v>311400046</v>
          </cell>
          <cell r="E54" t="str">
            <v>烧伤抢救(中)</v>
          </cell>
          <cell r="F54">
            <v>306</v>
          </cell>
          <cell r="G54">
            <v>306</v>
          </cell>
          <cell r="H54">
            <v>306</v>
          </cell>
          <cell r="I54">
            <v>507</v>
          </cell>
          <cell r="J54">
            <v>507</v>
          </cell>
          <cell r="K54">
            <v>456</v>
          </cell>
          <cell r="L54">
            <v>410</v>
          </cell>
          <cell r="M54">
            <v>369</v>
          </cell>
        </row>
        <row r="55">
          <cell r="D55">
            <v>311400047</v>
          </cell>
          <cell r="E55" t="str">
            <v>烧伤抢救(小)</v>
          </cell>
          <cell r="F55">
            <v>204</v>
          </cell>
          <cell r="G55">
            <v>204</v>
          </cell>
          <cell r="H55">
            <v>204</v>
          </cell>
          <cell r="I55">
            <v>338</v>
          </cell>
          <cell r="J55">
            <v>338</v>
          </cell>
          <cell r="K55">
            <v>304</v>
          </cell>
          <cell r="L55">
            <v>274</v>
          </cell>
          <cell r="M55">
            <v>247</v>
          </cell>
        </row>
        <row r="56">
          <cell r="D56">
            <v>311400061</v>
          </cell>
          <cell r="E56" t="str">
            <v>烧伤换药</v>
          </cell>
          <cell r="F56">
            <v>28.5</v>
          </cell>
          <cell r="G56">
            <v>23.9</v>
          </cell>
          <cell r="H56">
            <v>23.9</v>
          </cell>
          <cell r="I56">
            <v>40</v>
          </cell>
          <cell r="J56">
            <v>40</v>
          </cell>
          <cell r="K56">
            <v>36</v>
          </cell>
          <cell r="L56">
            <v>32</v>
          </cell>
          <cell r="M56">
            <v>29</v>
          </cell>
        </row>
        <row r="57">
          <cell r="D57">
            <v>311503008</v>
          </cell>
          <cell r="E57" t="str">
            <v>行为观察和治疗</v>
          </cell>
          <cell r="F57">
            <v>20.4</v>
          </cell>
          <cell r="G57">
            <v>20.4</v>
          </cell>
          <cell r="H57">
            <v>20.4</v>
          </cell>
          <cell r="I57">
            <v>34</v>
          </cell>
          <cell r="J57">
            <v>34</v>
          </cell>
          <cell r="K57">
            <v>31</v>
          </cell>
          <cell r="L57">
            <v>28</v>
          </cell>
          <cell r="M57">
            <v>25</v>
          </cell>
        </row>
        <row r="58">
          <cell r="D58">
            <v>311503009</v>
          </cell>
          <cell r="E58" t="str">
            <v>冲动行为干预治疗</v>
          </cell>
          <cell r="F58">
            <v>31.2</v>
          </cell>
          <cell r="G58">
            <v>27.1</v>
          </cell>
          <cell r="H58">
            <v>27.1</v>
          </cell>
          <cell r="I58">
            <v>44</v>
          </cell>
          <cell r="J58">
            <v>44</v>
          </cell>
          <cell r="K58">
            <v>40</v>
          </cell>
          <cell r="L58">
            <v>36</v>
          </cell>
          <cell r="M58">
            <v>32</v>
          </cell>
        </row>
        <row r="59">
          <cell r="D59">
            <v>311503014</v>
          </cell>
          <cell r="E59" t="str">
            <v>感觉统合治疗</v>
          </cell>
          <cell r="F59">
            <v>35</v>
          </cell>
          <cell r="G59">
            <v>31.2</v>
          </cell>
          <cell r="H59">
            <v>31.2</v>
          </cell>
          <cell r="I59">
            <v>78</v>
          </cell>
          <cell r="J59">
            <v>78</v>
          </cell>
          <cell r="K59">
            <v>66</v>
          </cell>
          <cell r="L59">
            <v>56</v>
          </cell>
          <cell r="M59">
            <v>48</v>
          </cell>
        </row>
        <row r="60">
          <cell r="D60">
            <v>311503022</v>
          </cell>
          <cell r="E60" t="str">
            <v>心理咨询</v>
          </cell>
          <cell r="F60">
            <v>41</v>
          </cell>
          <cell r="G60">
            <v>41</v>
          </cell>
          <cell r="H60">
            <v>41</v>
          </cell>
          <cell r="I60">
            <v>90</v>
          </cell>
          <cell r="J60">
            <v>90</v>
          </cell>
          <cell r="K60">
            <v>81</v>
          </cell>
          <cell r="L60">
            <v>73</v>
          </cell>
          <cell r="M60">
            <v>66</v>
          </cell>
        </row>
        <row r="61">
          <cell r="D61">
            <v>311503023</v>
          </cell>
          <cell r="E61" t="str">
            <v>心理治疗</v>
          </cell>
          <cell r="F61">
            <v>73</v>
          </cell>
          <cell r="G61">
            <v>63.5</v>
          </cell>
          <cell r="H61">
            <v>63.5</v>
          </cell>
          <cell r="I61">
            <v>160</v>
          </cell>
          <cell r="J61">
            <v>160</v>
          </cell>
          <cell r="K61">
            <v>144</v>
          </cell>
          <cell r="L61">
            <v>130</v>
          </cell>
          <cell r="M61">
            <v>117</v>
          </cell>
        </row>
        <row r="62">
          <cell r="D62">
            <v>311503031</v>
          </cell>
          <cell r="E62" t="str">
            <v>儿童行为干预</v>
          </cell>
          <cell r="F62">
            <v>36</v>
          </cell>
          <cell r="G62">
            <v>31.3</v>
          </cell>
          <cell r="H62">
            <v>31.3</v>
          </cell>
          <cell r="I62">
            <v>60</v>
          </cell>
          <cell r="J62">
            <v>60</v>
          </cell>
          <cell r="K62">
            <v>54</v>
          </cell>
          <cell r="L62">
            <v>49</v>
          </cell>
          <cell r="M62">
            <v>44</v>
          </cell>
        </row>
        <row r="63">
          <cell r="D63">
            <v>320400003</v>
          </cell>
          <cell r="E63" t="str">
            <v>先心病介入治疗</v>
          </cell>
          <cell r="F63">
            <v>3326</v>
          </cell>
          <cell r="G63">
            <v>3080.9</v>
          </cell>
          <cell r="H63">
            <v>2625.8</v>
          </cell>
          <cell r="I63">
            <v>4551</v>
          </cell>
          <cell r="J63">
            <v>4096</v>
          </cell>
          <cell r="K63">
            <v>4323</v>
          </cell>
          <cell r="L63">
            <v>3891</v>
          </cell>
          <cell r="M63">
            <v>3502</v>
          </cell>
        </row>
        <row r="64">
          <cell r="D64">
            <v>320500002</v>
          </cell>
          <cell r="E64" t="str">
            <v>经皮冠状动脉腔内成形术(PTCA)</v>
          </cell>
          <cell r="F64">
            <v>3326</v>
          </cell>
          <cell r="G64">
            <v>3080.9</v>
          </cell>
          <cell r="H64">
            <v>2625.8</v>
          </cell>
          <cell r="I64">
            <v>4551</v>
          </cell>
          <cell r="J64">
            <v>4096</v>
          </cell>
          <cell r="K64">
            <v>4323</v>
          </cell>
          <cell r="L64">
            <v>3891</v>
          </cell>
          <cell r="M64">
            <v>3502</v>
          </cell>
        </row>
        <row r="65">
          <cell r="D65">
            <v>320500003</v>
          </cell>
          <cell r="E65" t="str">
            <v>经皮冠状动脉内支架置入术(sTENT)</v>
          </cell>
          <cell r="F65">
            <v>4507.8</v>
          </cell>
          <cell r="G65">
            <v>4175.6</v>
          </cell>
          <cell r="H65">
            <v>3558.8</v>
          </cell>
          <cell r="I65">
            <v>6169</v>
          </cell>
          <cell r="J65">
            <v>5552</v>
          </cell>
          <cell r="K65">
            <v>5861</v>
          </cell>
          <cell r="L65">
            <v>5275</v>
          </cell>
          <cell r="M65">
            <v>4748</v>
          </cell>
        </row>
        <row r="66">
          <cell r="D66">
            <v>330201024</v>
          </cell>
          <cell r="E66" t="str">
            <v>幕上深部病变切除术</v>
          </cell>
          <cell r="F66">
            <v>4630.3</v>
          </cell>
          <cell r="G66">
            <v>4289.1</v>
          </cell>
          <cell r="H66">
            <v>3655.5</v>
          </cell>
          <cell r="I66">
            <v>7311</v>
          </cell>
          <cell r="J66">
            <v>6215</v>
          </cell>
          <cell r="K66">
            <v>6945</v>
          </cell>
          <cell r="L66">
            <v>6251</v>
          </cell>
          <cell r="M66">
            <v>5626</v>
          </cell>
        </row>
        <row r="67">
          <cell r="D67">
            <v>330201027</v>
          </cell>
          <cell r="E67" t="str">
            <v>桥小脑角肿瘤切除术</v>
          </cell>
          <cell r="F67">
            <v>4699.7</v>
          </cell>
          <cell r="G67">
            <v>4353.4</v>
          </cell>
          <cell r="H67">
            <v>3710.3</v>
          </cell>
          <cell r="I67">
            <v>7421</v>
          </cell>
          <cell r="J67">
            <v>6308</v>
          </cell>
          <cell r="K67">
            <v>7050</v>
          </cell>
          <cell r="L67">
            <v>6345</v>
          </cell>
          <cell r="M67">
            <v>5711</v>
          </cell>
        </row>
        <row r="68">
          <cell r="D68">
            <v>330201041</v>
          </cell>
          <cell r="E68" t="str">
            <v>颅底肿瘤切除术</v>
          </cell>
          <cell r="F68">
            <v>5016</v>
          </cell>
          <cell r="G68">
            <v>4646.4</v>
          </cell>
          <cell r="H68">
            <v>3960</v>
          </cell>
          <cell r="I68">
            <v>7920</v>
          </cell>
          <cell r="J68">
            <v>6732</v>
          </cell>
          <cell r="K68">
            <v>7524</v>
          </cell>
          <cell r="L68">
            <v>6772</v>
          </cell>
          <cell r="M68">
            <v>6095</v>
          </cell>
        </row>
        <row r="69">
          <cell r="D69">
            <v>330402007</v>
          </cell>
          <cell r="E69" t="str">
            <v>鼻腔泪囊吻合术</v>
          </cell>
          <cell r="F69">
            <v>1026</v>
          </cell>
          <cell r="G69">
            <v>950.4</v>
          </cell>
          <cell r="H69">
            <v>810</v>
          </cell>
          <cell r="I69">
            <v>1404</v>
          </cell>
          <cell r="J69">
            <v>1326</v>
          </cell>
          <cell r="K69">
            <v>1334</v>
          </cell>
          <cell r="L69">
            <v>1201</v>
          </cell>
          <cell r="M69">
            <v>1081</v>
          </cell>
        </row>
        <row r="70">
          <cell r="D70">
            <v>3304020070</v>
          </cell>
          <cell r="E70" t="str">
            <v>经鼻内镜鼻腔泪囊吻合术</v>
          </cell>
          <cell r="F70">
            <v>1140</v>
          </cell>
          <cell r="G70">
            <v>1056</v>
          </cell>
          <cell r="H70">
            <v>900</v>
          </cell>
          <cell r="I70">
            <v>1524</v>
          </cell>
          <cell r="J70">
            <v>1446</v>
          </cell>
          <cell r="K70">
            <v>1448</v>
          </cell>
          <cell r="L70">
            <v>1303</v>
          </cell>
          <cell r="M70">
            <v>1173</v>
          </cell>
        </row>
        <row r="71">
          <cell r="D71">
            <v>330402009</v>
          </cell>
          <cell r="E71" t="str">
            <v>泪道成形术</v>
          </cell>
          <cell r="F71">
            <v>642.2</v>
          </cell>
          <cell r="G71">
            <v>594.9</v>
          </cell>
          <cell r="H71">
            <v>507</v>
          </cell>
          <cell r="I71">
            <v>879</v>
          </cell>
          <cell r="J71">
            <v>835</v>
          </cell>
          <cell r="K71">
            <v>835</v>
          </cell>
          <cell r="L71">
            <v>752</v>
          </cell>
          <cell r="M71">
            <v>677</v>
          </cell>
        </row>
        <row r="72">
          <cell r="D72">
            <v>330404010</v>
          </cell>
          <cell r="E72" t="str">
            <v>角膜移植术</v>
          </cell>
          <cell r="F72">
            <v>1464.9</v>
          </cell>
          <cell r="G72">
            <v>1357</v>
          </cell>
          <cell r="H72">
            <v>1156.5</v>
          </cell>
          <cell r="I72">
            <v>3084</v>
          </cell>
          <cell r="J72">
            <v>2622</v>
          </cell>
          <cell r="K72">
            <v>2930</v>
          </cell>
          <cell r="L72">
            <v>2637</v>
          </cell>
          <cell r="M72">
            <v>2373</v>
          </cell>
        </row>
        <row r="73">
          <cell r="D73">
            <v>330405016</v>
          </cell>
          <cell r="E73" t="str">
            <v>小梁切开联合小梁切除术</v>
          </cell>
          <cell r="F73">
            <v>1166.6</v>
          </cell>
          <cell r="G73">
            <v>1080.6</v>
          </cell>
          <cell r="H73">
            <v>921</v>
          </cell>
          <cell r="I73">
            <v>1842</v>
          </cell>
          <cell r="J73">
            <v>1658</v>
          </cell>
          <cell r="K73">
            <v>1750</v>
          </cell>
          <cell r="L73">
            <v>1575</v>
          </cell>
          <cell r="M73">
            <v>1418</v>
          </cell>
        </row>
        <row r="74">
          <cell r="D74">
            <v>330405023</v>
          </cell>
          <cell r="E74" t="str">
            <v>舒莱姆氏管（Schlemm管）成形术</v>
          </cell>
          <cell r="F74">
            <v>1692</v>
          </cell>
          <cell r="G74">
            <v>1523</v>
          </cell>
          <cell r="H74">
            <v>1371</v>
          </cell>
          <cell r="I74">
            <v>3384</v>
          </cell>
          <cell r="J74">
            <v>3046</v>
          </cell>
          <cell r="K74">
            <v>3215</v>
          </cell>
          <cell r="L74">
            <v>2894</v>
          </cell>
          <cell r="M74">
            <v>2605</v>
          </cell>
        </row>
        <row r="75">
          <cell r="D75">
            <v>330406005</v>
          </cell>
          <cell r="E75" t="str">
            <v>白内障超声乳化摘除术</v>
          </cell>
          <cell r="F75">
            <v>1564.7</v>
          </cell>
          <cell r="G75">
            <v>1449.4</v>
          </cell>
          <cell r="H75">
            <v>1235.3</v>
          </cell>
          <cell r="I75">
            <v>2141</v>
          </cell>
          <cell r="J75">
            <v>1820</v>
          </cell>
          <cell r="K75">
            <v>2034</v>
          </cell>
          <cell r="L75">
            <v>1831</v>
          </cell>
          <cell r="M75">
            <v>1648</v>
          </cell>
        </row>
        <row r="76">
          <cell r="D76">
            <v>330406006</v>
          </cell>
          <cell r="E76" t="str">
            <v>白内障囊外摘除+人工晶体植入术</v>
          </cell>
          <cell r="F76">
            <v>1548.5</v>
          </cell>
          <cell r="G76">
            <v>1434.4</v>
          </cell>
          <cell r="H76">
            <v>1222.5</v>
          </cell>
          <cell r="I76">
            <v>2119</v>
          </cell>
          <cell r="J76">
            <v>1802</v>
          </cell>
          <cell r="K76">
            <v>2013</v>
          </cell>
          <cell r="L76">
            <v>1812</v>
          </cell>
          <cell r="M76">
            <v>1631</v>
          </cell>
        </row>
        <row r="77">
          <cell r="D77">
            <v>330406009</v>
          </cell>
          <cell r="E77" t="str">
            <v>二期人工晶体植入术</v>
          </cell>
          <cell r="F77">
            <v>1102</v>
          </cell>
          <cell r="G77">
            <v>1020.8</v>
          </cell>
          <cell r="H77">
            <v>870</v>
          </cell>
          <cell r="I77">
            <v>1508</v>
          </cell>
          <cell r="J77">
            <v>1357</v>
          </cell>
          <cell r="K77">
            <v>1433</v>
          </cell>
          <cell r="L77">
            <v>1290</v>
          </cell>
          <cell r="M77">
            <v>1161</v>
          </cell>
        </row>
        <row r="78">
          <cell r="D78">
            <v>330406010</v>
          </cell>
          <cell r="E78" t="str">
            <v>白内障超声乳化摘除术+人工晶体植入术</v>
          </cell>
          <cell r="F78">
            <v>2247.7</v>
          </cell>
          <cell r="G78">
            <v>2082.1</v>
          </cell>
          <cell r="H78">
            <v>1774.5</v>
          </cell>
          <cell r="I78">
            <v>3076</v>
          </cell>
          <cell r="J78">
            <v>2614</v>
          </cell>
          <cell r="K78">
            <v>2922</v>
          </cell>
          <cell r="L78">
            <v>2630</v>
          </cell>
          <cell r="M78">
            <v>2367</v>
          </cell>
        </row>
        <row r="79">
          <cell r="D79">
            <v>330407014</v>
          </cell>
          <cell r="E79" t="str">
            <v>硅油取出术</v>
          </cell>
          <cell r="F79">
            <v>836</v>
          </cell>
          <cell r="G79">
            <v>774.4</v>
          </cell>
          <cell r="H79">
            <v>660</v>
          </cell>
          <cell r="I79">
            <v>1320</v>
          </cell>
          <cell r="J79">
            <v>1254</v>
          </cell>
          <cell r="K79">
            <v>1254</v>
          </cell>
          <cell r="L79">
            <v>1129</v>
          </cell>
          <cell r="M79">
            <v>1016</v>
          </cell>
        </row>
        <row r="80">
          <cell r="D80">
            <v>330408001</v>
          </cell>
          <cell r="E80" t="str">
            <v>共同性斜视矫正术</v>
          </cell>
          <cell r="F80">
            <v>725.8</v>
          </cell>
          <cell r="G80">
            <v>672.3</v>
          </cell>
          <cell r="H80">
            <v>573</v>
          </cell>
          <cell r="I80">
            <v>1375</v>
          </cell>
          <cell r="J80">
            <v>1307</v>
          </cell>
          <cell r="K80">
            <v>1306</v>
          </cell>
          <cell r="L80">
            <v>1175</v>
          </cell>
          <cell r="M80">
            <v>1058</v>
          </cell>
        </row>
        <row r="81">
          <cell r="D81">
            <v>330409014</v>
          </cell>
          <cell r="E81" t="str">
            <v>眶内肿物摘除术</v>
          </cell>
          <cell r="F81">
            <v>1038.4</v>
          </cell>
          <cell r="G81">
            <v>961.8</v>
          </cell>
          <cell r="H81">
            <v>819.8</v>
          </cell>
          <cell r="I81">
            <v>2300</v>
          </cell>
          <cell r="J81">
            <v>2136</v>
          </cell>
          <cell r="K81">
            <v>2185</v>
          </cell>
          <cell r="L81">
            <v>1967</v>
          </cell>
          <cell r="M81">
            <v>1770</v>
          </cell>
        </row>
        <row r="82">
          <cell r="D82">
            <v>330604001</v>
          </cell>
          <cell r="E82" t="str">
            <v>乳牙拔除术</v>
          </cell>
          <cell r="F82">
            <v>12.4</v>
          </cell>
          <cell r="G82">
            <v>11.4</v>
          </cell>
          <cell r="H82">
            <v>9.8</v>
          </cell>
          <cell r="I82">
            <v>20</v>
          </cell>
          <cell r="J82">
            <v>20</v>
          </cell>
          <cell r="K82">
            <v>18</v>
          </cell>
          <cell r="L82">
            <v>16</v>
          </cell>
          <cell r="M82">
            <v>14</v>
          </cell>
        </row>
        <row r="83">
          <cell r="D83">
            <v>330604002</v>
          </cell>
          <cell r="E83" t="str">
            <v>前牙拔除术</v>
          </cell>
          <cell r="F83">
            <v>23.8</v>
          </cell>
          <cell r="G83">
            <v>22</v>
          </cell>
          <cell r="H83">
            <v>18.8</v>
          </cell>
          <cell r="I83">
            <v>38</v>
          </cell>
          <cell r="J83">
            <v>38</v>
          </cell>
          <cell r="K83">
            <v>34</v>
          </cell>
          <cell r="L83">
            <v>31</v>
          </cell>
          <cell r="M83">
            <v>28</v>
          </cell>
        </row>
        <row r="84">
          <cell r="D84">
            <v>330604003</v>
          </cell>
          <cell r="E84" t="str">
            <v>前磨牙拔除术</v>
          </cell>
          <cell r="F84">
            <v>30.4</v>
          </cell>
          <cell r="G84">
            <v>28.2</v>
          </cell>
          <cell r="H84">
            <v>24</v>
          </cell>
          <cell r="I84">
            <v>48</v>
          </cell>
          <cell r="J84">
            <v>48</v>
          </cell>
          <cell r="K84">
            <v>43</v>
          </cell>
          <cell r="L84">
            <v>39</v>
          </cell>
          <cell r="M84">
            <v>35</v>
          </cell>
        </row>
        <row r="85">
          <cell r="D85">
            <v>330604004</v>
          </cell>
          <cell r="E85" t="str">
            <v>磨牙拔除术</v>
          </cell>
          <cell r="F85">
            <v>44.7</v>
          </cell>
          <cell r="G85">
            <v>41.4</v>
          </cell>
          <cell r="H85">
            <v>35.3</v>
          </cell>
          <cell r="I85">
            <v>71</v>
          </cell>
          <cell r="J85">
            <v>71</v>
          </cell>
          <cell r="K85">
            <v>64</v>
          </cell>
          <cell r="L85">
            <v>58</v>
          </cell>
          <cell r="M85">
            <v>52</v>
          </cell>
        </row>
        <row r="86">
          <cell r="D86">
            <v>330604005</v>
          </cell>
          <cell r="E86" t="str">
            <v>复杂牙拔除术</v>
          </cell>
          <cell r="F86">
            <v>100.7</v>
          </cell>
          <cell r="G86">
            <v>93.3</v>
          </cell>
          <cell r="H86">
            <v>79.5</v>
          </cell>
          <cell r="I86">
            <v>159</v>
          </cell>
          <cell r="J86">
            <v>152</v>
          </cell>
          <cell r="K86">
            <v>143</v>
          </cell>
          <cell r="L86">
            <v>129</v>
          </cell>
          <cell r="M86">
            <v>116</v>
          </cell>
        </row>
        <row r="87">
          <cell r="D87">
            <v>330604006</v>
          </cell>
          <cell r="E87" t="str">
            <v>阻生牙拔除术</v>
          </cell>
          <cell r="F87">
            <v>191.9</v>
          </cell>
          <cell r="G87">
            <v>177.8</v>
          </cell>
          <cell r="H87">
            <v>151.5</v>
          </cell>
          <cell r="I87">
            <v>303</v>
          </cell>
          <cell r="J87">
            <v>288</v>
          </cell>
          <cell r="K87">
            <v>273</v>
          </cell>
          <cell r="L87">
            <v>246</v>
          </cell>
          <cell r="M87">
            <v>221</v>
          </cell>
        </row>
        <row r="88">
          <cell r="D88">
            <v>330604020</v>
          </cell>
          <cell r="E88" t="str">
            <v>颌骨病灶刮除术</v>
          </cell>
          <cell r="F88">
            <v>435.1</v>
          </cell>
          <cell r="G88">
            <v>403</v>
          </cell>
          <cell r="H88">
            <v>343.5</v>
          </cell>
          <cell r="I88">
            <v>595</v>
          </cell>
          <cell r="J88">
            <v>566</v>
          </cell>
          <cell r="K88">
            <v>536</v>
          </cell>
          <cell r="L88">
            <v>482</v>
          </cell>
          <cell r="M88">
            <v>434</v>
          </cell>
        </row>
        <row r="89">
          <cell r="D89">
            <v>330604024</v>
          </cell>
          <cell r="E89" t="str">
            <v>颌骨囊肿摘除术</v>
          </cell>
          <cell r="F89">
            <v>548.2</v>
          </cell>
          <cell r="G89">
            <v>507.8</v>
          </cell>
          <cell r="H89">
            <v>432.8</v>
          </cell>
          <cell r="I89">
            <v>750</v>
          </cell>
          <cell r="J89">
            <v>712</v>
          </cell>
          <cell r="K89">
            <v>675</v>
          </cell>
          <cell r="L89">
            <v>608</v>
          </cell>
          <cell r="M89">
            <v>547</v>
          </cell>
        </row>
        <row r="90">
          <cell r="D90">
            <v>330701003</v>
          </cell>
          <cell r="E90" t="str">
            <v>环甲膜穿刺术</v>
          </cell>
          <cell r="F90">
            <v>153</v>
          </cell>
          <cell r="G90">
            <v>141.7</v>
          </cell>
          <cell r="H90">
            <v>120.8</v>
          </cell>
          <cell r="I90">
            <v>209</v>
          </cell>
          <cell r="J90">
            <v>199</v>
          </cell>
          <cell r="K90">
            <v>188</v>
          </cell>
          <cell r="L90">
            <v>169</v>
          </cell>
          <cell r="M90">
            <v>152</v>
          </cell>
        </row>
        <row r="91">
          <cell r="D91">
            <v>330702012</v>
          </cell>
          <cell r="E91" t="str">
            <v>肺移植术</v>
          </cell>
          <cell r="F91">
            <v>3800</v>
          </cell>
          <cell r="G91">
            <v>3520</v>
          </cell>
          <cell r="H91">
            <v>3000</v>
          </cell>
          <cell r="I91">
            <v>6000</v>
          </cell>
          <cell r="J91">
            <v>5100</v>
          </cell>
          <cell r="K91">
            <v>5700</v>
          </cell>
          <cell r="L91">
            <v>5130</v>
          </cell>
          <cell r="M91">
            <v>4617</v>
          </cell>
        </row>
        <row r="92">
          <cell r="D92">
            <v>330801002</v>
          </cell>
          <cell r="E92" t="str">
            <v>二尖瓣直视成形术</v>
          </cell>
          <cell r="F92">
            <v>5320</v>
          </cell>
          <cell r="G92">
            <v>4928</v>
          </cell>
          <cell r="H92">
            <v>4200</v>
          </cell>
          <cell r="I92">
            <v>8400</v>
          </cell>
          <cell r="J92">
            <v>7140</v>
          </cell>
          <cell r="K92">
            <v>7980</v>
          </cell>
          <cell r="L92">
            <v>7182</v>
          </cell>
          <cell r="M92">
            <v>6464</v>
          </cell>
        </row>
        <row r="93">
          <cell r="D93">
            <v>330801004</v>
          </cell>
          <cell r="E93" t="str">
            <v>三尖瓣直视成形术</v>
          </cell>
          <cell r="F93">
            <v>4266.5</v>
          </cell>
          <cell r="G93">
            <v>3952.1</v>
          </cell>
          <cell r="H93">
            <v>3368.3</v>
          </cell>
          <cell r="I93">
            <v>6737</v>
          </cell>
          <cell r="J93">
            <v>5726</v>
          </cell>
          <cell r="K93">
            <v>6400</v>
          </cell>
          <cell r="L93">
            <v>5760</v>
          </cell>
          <cell r="M93">
            <v>5184</v>
          </cell>
        </row>
        <row r="94">
          <cell r="D94">
            <v>330801009</v>
          </cell>
          <cell r="E94" t="str">
            <v>主动脉瓣置换术</v>
          </cell>
          <cell r="F94">
            <v>5320</v>
          </cell>
          <cell r="G94">
            <v>4928</v>
          </cell>
          <cell r="H94">
            <v>4200</v>
          </cell>
          <cell r="I94">
            <v>8400</v>
          </cell>
          <cell r="J94">
            <v>7140</v>
          </cell>
          <cell r="K94">
            <v>7980</v>
          </cell>
          <cell r="L94">
            <v>7182</v>
          </cell>
          <cell r="M94">
            <v>6464</v>
          </cell>
        </row>
        <row r="95">
          <cell r="D95">
            <v>330801018</v>
          </cell>
          <cell r="E95" t="str">
            <v>室间隔缺损修补术</v>
          </cell>
          <cell r="F95">
            <v>4892.5</v>
          </cell>
          <cell r="G95">
            <v>4532</v>
          </cell>
          <cell r="H95">
            <v>3862.5</v>
          </cell>
          <cell r="I95">
            <v>6695</v>
          </cell>
          <cell r="J95">
            <v>5691</v>
          </cell>
          <cell r="K95">
            <v>6360</v>
          </cell>
          <cell r="L95">
            <v>5724</v>
          </cell>
          <cell r="M95">
            <v>5152</v>
          </cell>
        </row>
        <row r="96">
          <cell r="D96">
            <v>330802004</v>
          </cell>
          <cell r="E96" t="str">
            <v>冠脉搭桥+换瓣术</v>
          </cell>
          <cell r="F96">
            <v>8360</v>
          </cell>
          <cell r="G96">
            <v>7744</v>
          </cell>
          <cell r="H96">
            <v>6600</v>
          </cell>
          <cell r="I96">
            <v>13200</v>
          </cell>
          <cell r="J96">
            <v>11220</v>
          </cell>
          <cell r="K96">
            <v>12540</v>
          </cell>
          <cell r="L96">
            <v>11286</v>
          </cell>
          <cell r="M96">
            <v>10157</v>
          </cell>
        </row>
        <row r="97">
          <cell r="D97">
            <v>3308020070</v>
          </cell>
          <cell r="E97" t="str">
            <v>冠状动脉搭桥术附加</v>
          </cell>
          <cell r="F97">
            <v>1900</v>
          </cell>
          <cell r="G97">
            <v>1760</v>
          </cell>
          <cell r="H97">
            <v>1500</v>
          </cell>
          <cell r="I97">
            <v>2600</v>
          </cell>
          <cell r="J97">
            <v>2210</v>
          </cell>
          <cell r="K97">
            <v>2470</v>
          </cell>
          <cell r="L97">
            <v>2223</v>
          </cell>
          <cell r="M97">
            <v>2001</v>
          </cell>
        </row>
        <row r="98">
          <cell r="D98">
            <v>330803017</v>
          </cell>
          <cell r="E98" t="str">
            <v>心脏表面临时起搏器安置术</v>
          </cell>
          <cell r="F98">
            <v>522.5</v>
          </cell>
          <cell r="G98">
            <v>484</v>
          </cell>
          <cell r="H98">
            <v>412.5</v>
          </cell>
          <cell r="I98">
            <v>715</v>
          </cell>
          <cell r="J98">
            <v>680</v>
          </cell>
          <cell r="K98">
            <v>679</v>
          </cell>
          <cell r="L98">
            <v>611</v>
          </cell>
          <cell r="M98">
            <v>550</v>
          </cell>
        </row>
        <row r="99">
          <cell r="D99">
            <v>330803020</v>
          </cell>
          <cell r="E99" t="str">
            <v>心脏移植术</v>
          </cell>
          <cell r="F99">
            <v>11400</v>
          </cell>
          <cell r="G99">
            <v>10560</v>
          </cell>
          <cell r="H99">
            <v>9000</v>
          </cell>
          <cell r="I99">
            <v>18000</v>
          </cell>
          <cell r="J99">
            <v>15300</v>
          </cell>
          <cell r="K99">
            <v>17100</v>
          </cell>
          <cell r="L99">
            <v>15390</v>
          </cell>
          <cell r="M99">
            <v>13851</v>
          </cell>
        </row>
        <row r="100">
          <cell r="D100">
            <v>330900003</v>
          </cell>
          <cell r="E100" t="str">
            <v>颈淋巴结清扫术</v>
          </cell>
          <cell r="F100">
            <v>2280</v>
          </cell>
          <cell r="G100">
            <v>2112</v>
          </cell>
          <cell r="H100">
            <v>1800</v>
          </cell>
          <cell r="I100">
            <v>3120</v>
          </cell>
          <cell r="J100">
            <v>2652</v>
          </cell>
          <cell r="K100">
            <v>2964</v>
          </cell>
          <cell r="L100">
            <v>2668</v>
          </cell>
          <cell r="M100">
            <v>2401</v>
          </cell>
        </row>
        <row r="101">
          <cell r="D101">
            <v>330900022</v>
          </cell>
          <cell r="E101" t="str">
            <v>前哨淋巴结探查术</v>
          </cell>
          <cell r="F101">
            <v>1058.3</v>
          </cell>
          <cell r="G101">
            <v>980.3</v>
          </cell>
          <cell r="H101">
            <v>835.5</v>
          </cell>
          <cell r="I101">
            <v>1448</v>
          </cell>
          <cell r="J101">
            <v>1375</v>
          </cell>
          <cell r="K101">
            <v>1376</v>
          </cell>
          <cell r="L101">
            <v>1238</v>
          </cell>
          <cell r="M101">
            <v>1114</v>
          </cell>
        </row>
        <row r="102">
          <cell r="D102">
            <v>331001011</v>
          </cell>
          <cell r="E102" t="str">
            <v>食管癌根治术</v>
          </cell>
          <cell r="F102">
            <v>3733.5</v>
          </cell>
          <cell r="G102">
            <v>3458.4</v>
          </cell>
          <cell r="H102">
            <v>2947.5</v>
          </cell>
          <cell r="I102">
            <v>5109</v>
          </cell>
          <cell r="J102">
            <v>4342</v>
          </cell>
          <cell r="K102">
            <v>4854</v>
          </cell>
          <cell r="L102">
            <v>4369</v>
          </cell>
          <cell r="M102">
            <v>3932</v>
          </cell>
        </row>
        <row r="103">
          <cell r="D103">
            <v>3310010110</v>
          </cell>
          <cell r="E103" t="str">
            <v>经胸腔镜食管癌根治术</v>
          </cell>
          <cell r="F103">
            <v>4303.5</v>
          </cell>
          <cell r="G103">
            <v>3986.4</v>
          </cell>
          <cell r="H103">
            <v>3397.5</v>
          </cell>
          <cell r="I103">
            <v>5709</v>
          </cell>
          <cell r="J103">
            <v>4942</v>
          </cell>
          <cell r="K103">
            <v>5424</v>
          </cell>
          <cell r="L103">
            <v>4882</v>
          </cell>
          <cell r="M103">
            <v>4394</v>
          </cell>
        </row>
        <row r="104">
          <cell r="D104">
            <v>331001023</v>
          </cell>
          <cell r="E104" t="str">
            <v>贲门癌扩大根治术</v>
          </cell>
          <cell r="F104">
            <v>4304.5</v>
          </cell>
          <cell r="G104">
            <v>3987.3</v>
          </cell>
          <cell r="H104">
            <v>3398.3</v>
          </cell>
          <cell r="I104">
            <v>5890</v>
          </cell>
          <cell r="J104">
            <v>5006</v>
          </cell>
          <cell r="K104">
            <v>5596</v>
          </cell>
          <cell r="L104">
            <v>5036</v>
          </cell>
          <cell r="M104">
            <v>4532</v>
          </cell>
        </row>
        <row r="105">
          <cell r="D105">
            <v>331002004</v>
          </cell>
          <cell r="E105" t="str">
            <v>远端胃大部切除术</v>
          </cell>
          <cell r="F105">
            <v>2918.4</v>
          </cell>
          <cell r="G105">
            <v>2703.4</v>
          </cell>
          <cell r="H105">
            <v>2304</v>
          </cell>
          <cell r="I105">
            <v>3994</v>
          </cell>
          <cell r="J105">
            <v>3394</v>
          </cell>
          <cell r="K105">
            <v>3794</v>
          </cell>
          <cell r="L105">
            <v>3415</v>
          </cell>
          <cell r="M105">
            <v>3074</v>
          </cell>
        </row>
        <row r="106">
          <cell r="D106">
            <v>331002005</v>
          </cell>
          <cell r="E106" t="str">
            <v>胃癌根治术</v>
          </cell>
          <cell r="F106">
            <v>3094.2</v>
          </cell>
          <cell r="G106">
            <v>2866.2</v>
          </cell>
          <cell r="H106">
            <v>2442.8</v>
          </cell>
          <cell r="I106">
            <v>4234</v>
          </cell>
          <cell r="J106">
            <v>3598</v>
          </cell>
          <cell r="K106">
            <v>4022</v>
          </cell>
          <cell r="L106">
            <v>3620</v>
          </cell>
          <cell r="M106">
            <v>3258</v>
          </cell>
        </row>
        <row r="107">
          <cell r="D107">
            <v>3310020050</v>
          </cell>
          <cell r="E107" t="str">
            <v>经腹腔镜胃癌根治术</v>
          </cell>
          <cell r="F107">
            <v>3664.2</v>
          </cell>
          <cell r="G107">
            <v>3394.2</v>
          </cell>
          <cell r="H107">
            <v>2892.8</v>
          </cell>
          <cell r="I107">
            <v>4834</v>
          </cell>
          <cell r="J107">
            <v>4198</v>
          </cell>
          <cell r="K107">
            <v>4592</v>
          </cell>
          <cell r="L107">
            <v>4133</v>
          </cell>
          <cell r="M107">
            <v>3720</v>
          </cell>
        </row>
        <row r="108">
          <cell r="D108">
            <v>331002006</v>
          </cell>
          <cell r="E108" t="str">
            <v>胃癌扩大根治术</v>
          </cell>
          <cell r="F108">
            <v>4195.2</v>
          </cell>
          <cell r="G108">
            <v>3886.1</v>
          </cell>
          <cell r="H108">
            <v>3312</v>
          </cell>
          <cell r="I108">
            <v>5741</v>
          </cell>
          <cell r="J108">
            <v>4880</v>
          </cell>
          <cell r="K108">
            <v>5454</v>
          </cell>
          <cell r="L108">
            <v>4909</v>
          </cell>
          <cell r="M108">
            <v>4418</v>
          </cell>
        </row>
        <row r="109">
          <cell r="D109">
            <v>331002008</v>
          </cell>
          <cell r="E109" t="str">
            <v>全胃切除术</v>
          </cell>
          <cell r="F109">
            <v>3192</v>
          </cell>
          <cell r="G109">
            <v>2956.8</v>
          </cell>
          <cell r="H109">
            <v>2520</v>
          </cell>
          <cell r="I109">
            <v>4368</v>
          </cell>
          <cell r="J109">
            <v>3713</v>
          </cell>
          <cell r="K109">
            <v>4150</v>
          </cell>
          <cell r="L109">
            <v>3735</v>
          </cell>
          <cell r="M109">
            <v>3362</v>
          </cell>
        </row>
        <row r="110">
          <cell r="D110">
            <v>331003020</v>
          </cell>
          <cell r="E110" t="str">
            <v>结肠癌根治术</v>
          </cell>
          <cell r="F110">
            <v>2850</v>
          </cell>
          <cell r="G110">
            <v>2640</v>
          </cell>
          <cell r="H110">
            <v>2250</v>
          </cell>
          <cell r="I110">
            <v>3900</v>
          </cell>
          <cell r="J110">
            <v>3315</v>
          </cell>
          <cell r="K110">
            <v>3705</v>
          </cell>
          <cell r="L110">
            <v>3335</v>
          </cell>
          <cell r="M110">
            <v>3002</v>
          </cell>
        </row>
        <row r="111">
          <cell r="D111">
            <v>3310030200</v>
          </cell>
          <cell r="E111" t="str">
            <v>经腹腔镜结肠癌根治术</v>
          </cell>
          <cell r="F111">
            <v>3420</v>
          </cell>
          <cell r="G111">
            <v>3168</v>
          </cell>
          <cell r="H111">
            <v>2700</v>
          </cell>
          <cell r="I111">
            <v>4500</v>
          </cell>
          <cell r="J111">
            <v>4050</v>
          </cell>
          <cell r="K111">
            <v>4275</v>
          </cell>
          <cell r="L111">
            <v>3848</v>
          </cell>
          <cell r="M111">
            <v>3463</v>
          </cell>
        </row>
        <row r="112">
          <cell r="D112">
            <v>331005007</v>
          </cell>
          <cell r="E112" t="str">
            <v>肝癌切除术</v>
          </cell>
          <cell r="F112">
            <v>3040</v>
          </cell>
          <cell r="G112">
            <v>2816</v>
          </cell>
          <cell r="H112">
            <v>2400</v>
          </cell>
          <cell r="I112">
            <v>4160</v>
          </cell>
          <cell r="J112">
            <v>3536</v>
          </cell>
          <cell r="K112">
            <v>3952</v>
          </cell>
          <cell r="L112">
            <v>3557</v>
          </cell>
          <cell r="M112">
            <v>3201</v>
          </cell>
        </row>
        <row r="113">
          <cell r="D113">
            <v>331005018</v>
          </cell>
          <cell r="E113" t="str">
            <v>肝脏移植术</v>
          </cell>
          <cell r="F113">
            <v>9832.5</v>
          </cell>
          <cell r="G113">
            <v>9108</v>
          </cell>
          <cell r="H113">
            <v>7762.5</v>
          </cell>
          <cell r="I113">
            <v>15525</v>
          </cell>
          <cell r="J113">
            <v>13197</v>
          </cell>
          <cell r="K113">
            <v>14749</v>
          </cell>
          <cell r="L113">
            <v>13274</v>
          </cell>
          <cell r="M113">
            <v>11947</v>
          </cell>
        </row>
        <row r="114">
          <cell r="D114">
            <v>331201001</v>
          </cell>
          <cell r="E114" t="str">
            <v>前列腺癌根治术</v>
          </cell>
          <cell r="F114">
            <v>3496</v>
          </cell>
          <cell r="G114">
            <v>3238.4</v>
          </cell>
          <cell r="H114">
            <v>2760</v>
          </cell>
          <cell r="I114">
            <v>4784</v>
          </cell>
          <cell r="J114">
            <v>4066</v>
          </cell>
          <cell r="K114">
            <v>4545</v>
          </cell>
          <cell r="L114">
            <v>4091</v>
          </cell>
          <cell r="M114">
            <v>3682</v>
          </cell>
        </row>
        <row r="115">
          <cell r="D115">
            <v>331301008</v>
          </cell>
          <cell r="E115" t="str">
            <v>卵巢输卵管切除术</v>
          </cell>
          <cell r="F115">
            <v>1330</v>
          </cell>
          <cell r="G115">
            <v>1232</v>
          </cell>
          <cell r="H115">
            <v>1050</v>
          </cell>
          <cell r="I115">
            <v>1820</v>
          </cell>
          <cell r="J115">
            <v>1638</v>
          </cell>
          <cell r="K115">
            <v>1729</v>
          </cell>
          <cell r="L115">
            <v>1556</v>
          </cell>
          <cell r="M115">
            <v>1400</v>
          </cell>
        </row>
        <row r="116">
          <cell r="D116">
            <v>331303014</v>
          </cell>
          <cell r="E116" t="str">
            <v>腹式全子宫切除术</v>
          </cell>
          <cell r="F116">
            <v>1704.3</v>
          </cell>
          <cell r="G116">
            <v>1578.7</v>
          </cell>
          <cell r="H116">
            <v>1345.5</v>
          </cell>
          <cell r="I116">
            <v>2332</v>
          </cell>
          <cell r="J116">
            <v>2106</v>
          </cell>
          <cell r="K116">
            <v>2215</v>
          </cell>
          <cell r="L116">
            <v>1994</v>
          </cell>
          <cell r="M116">
            <v>1795</v>
          </cell>
        </row>
        <row r="117">
          <cell r="D117">
            <v>3313030140</v>
          </cell>
          <cell r="E117" t="str">
            <v>经腹腔腹式镜子宫全切术</v>
          </cell>
          <cell r="F117">
            <v>2274.3</v>
          </cell>
          <cell r="G117">
            <v>2106.7</v>
          </cell>
          <cell r="H117">
            <v>1795.5</v>
          </cell>
          <cell r="I117">
            <v>2932</v>
          </cell>
          <cell r="J117">
            <v>2706</v>
          </cell>
          <cell r="K117">
            <v>2785</v>
          </cell>
          <cell r="L117">
            <v>2507</v>
          </cell>
          <cell r="M117">
            <v>2256</v>
          </cell>
        </row>
        <row r="118">
          <cell r="D118">
            <v>331303015</v>
          </cell>
          <cell r="E118" t="str">
            <v>全子宫+双附件切除术</v>
          </cell>
          <cell r="F118">
            <v>1834.5</v>
          </cell>
          <cell r="G118">
            <v>1699.3</v>
          </cell>
          <cell r="H118">
            <v>1448.3</v>
          </cell>
          <cell r="I118">
            <v>2510</v>
          </cell>
          <cell r="J118">
            <v>2259</v>
          </cell>
          <cell r="K118">
            <v>2385</v>
          </cell>
          <cell r="L118">
            <v>2147</v>
          </cell>
          <cell r="M118">
            <v>1932</v>
          </cell>
        </row>
        <row r="119">
          <cell r="D119">
            <v>331303017</v>
          </cell>
          <cell r="E119" t="str">
            <v>广泛性子宫切除+盆腹腔淋巴结清除术</v>
          </cell>
          <cell r="F119">
            <v>3511.2</v>
          </cell>
          <cell r="G119">
            <v>3252.5</v>
          </cell>
          <cell r="H119">
            <v>2772</v>
          </cell>
          <cell r="I119">
            <v>5544</v>
          </cell>
          <cell r="J119">
            <v>4713</v>
          </cell>
          <cell r="K119">
            <v>5267</v>
          </cell>
          <cell r="L119">
            <v>4740</v>
          </cell>
          <cell r="M119">
            <v>4266</v>
          </cell>
        </row>
        <row r="120">
          <cell r="D120">
            <v>331400002</v>
          </cell>
          <cell r="E120" t="str">
            <v>单胎顺产接生</v>
          </cell>
          <cell r="F120">
            <v>665</v>
          </cell>
          <cell r="G120">
            <v>616</v>
          </cell>
          <cell r="H120">
            <v>525</v>
          </cell>
          <cell r="I120">
            <v>1050</v>
          </cell>
          <cell r="J120">
            <v>998</v>
          </cell>
          <cell r="K120">
            <v>998</v>
          </cell>
          <cell r="L120">
            <v>898</v>
          </cell>
          <cell r="M120">
            <v>808</v>
          </cell>
        </row>
        <row r="121">
          <cell r="D121">
            <v>331400004</v>
          </cell>
          <cell r="E121" t="str">
            <v>多胎接生</v>
          </cell>
          <cell r="F121">
            <v>1330</v>
          </cell>
          <cell r="G121">
            <v>1232</v>
          </cell>
          <cell r="H121">
            <v>1050</v>
          </cell>
          <cell r="I121">
            <v>2100</v>
          </cell>
          <cell r="J121">
            <v>1995</v>
          </cell>
          <cell r="K121">
            <v>1995</v>
          </cell>
          <cell r="L121">
            <v>1796</v>
          </cell>
          <cell r="M121">
            <v>1616</v>
          </cell>
        </row>
        <row r="122">
          <cell r="D122">
            <v>331400007</v>
          </cell>
          <cell r="E122" t="str">
            <v>难产接生</v>
          </cell>
          <cell r="F122">
            <v>1235</v>
          </cell>
          <cell r="G122">
            <v>1144</v>
          </cell>
          <cell r="H122">
            <v>975</v>
          </cell>
          <cell r="I122">
            <v>1950</v>
          </cell>
          <cell r="J122">
            <v>1755</v>
          </cell>
          <cell r="K122">
            <v>1853</v>
          </cell>
          <cell r="L122">
            <v>1668</v>
          </cell>
          <cell r="M122">
            <v>1501</v>
          </cell>
        </row>
        <row r="123">
          <cell r="D123">
            <v>331400003</v>
          </cell>
          <cell r="E123" t="str">
            <v>双胎接生</v>
          </cell>
          <cell r="F123">
            <v>1045</v>
          </cell>
          <cell r="G123">
            <v>968</v>
          </cell>
          <cell r="H123">
            <v>825</v>
          </cell>
          <cell r="I123">
            <v>1650</v>
          </cell>
          <cell r="J123">
            <v>1568</v>
          </cell>
          <cell r="K123">
            <v>1568</v>
          </cell>
          <cell r="L123">
            <v>1411</v>
          </cell>
          <cell r="M123">
            <v>1270</v>
          </cell>
        </row>
        <row r="124">
          <cell r="D124">
            <v>331400010</v>
          </cell>
          <cell r="E124" t="str">
            <v>手取胎盘术</v>
          </cell>
          <cell r="F124">
            <v>90.3</v>
          </cell>
          <cell r="G124">
            <v>83.6</v>
          </cell>
          <cell r="H124">
            <v>71.3</v>
          </cell>
          <cell r="I124">
            <v>143</v>
          </cell>
          <cell r="J124">
            <v>135</v>
          </cell>
          <cell r="K124">
            <v>136</v>
          </cell>
          <cell r="L124">
            <v>122</v>
          </cell>
          <cell r="M124">
            <v>110</v>
          </cell>
        </row>
        <row r="125">
          <cell r="D125">
            <v>331400020</v>
          </cell>
          <cell r="E125" t="str">
            <v>经胎儿镜胎盘血管交通支凝固术</v>
          </cell>
          <cell r="F125">
            <v>3600</v>
          </cell>
          <cell r="G125">
            <v>3240</v>
          </cell>
          <cell r="H125">
            <v>2916</v>
          </cell>
          <cell r="I125">
            <v>6000</v>
          </cell>
          <cell r="J125">
            <v>5100</v>
          </cell>
          <cell r="K125">
            <v>5700</v>
          </cell>
          <cell r="L125">
            <v>5130</v>
          </cell>
          <cell r="M125">
            <v>4617</v>
          </cell>
        </row>
        <row r="126">
          <cell r="D126">
            <v>331501001</v>
          </cell>
          <cell r="E126" t="str">
            <v>经口咽部环枢椎肿瘤切除术</v>
          </cell>
          <cell r="F126">
            <v>3460.9</v>
          </cell>
          <cell r="G126">
            <v>3205.8</v>
          </cell>
          <cell r="H126">
            <v>2732.3</v>
          </cell>
          <cell r="I126">
            <v>4736</v>
          </cell>
          <cell r="J126">
            <v>4026</v>
          </cell>
          <cell r="K126">
            <v>4499</v>
          </cell>
          <cell r="L126">
            <v>4049</v>
          </cell>
          <cell r="M126">
            <v>3644</v>
          </cell>
        </row>
        <row r="127">
          <cell r="D127">
            <v>331501002</v>
          </cell>
          <cell r="E127" t="str">
            <v>颈3—7椎体肿瘤切除术(前入路)</v>
          </cell>
          <cell r="F127">
            <v>3022.9</v>
          </cell>
          <cell r="G127">
            <v>2800.2</v>
          </cell>
          <cell r="H127">
            <v>2386.5</v>
          </cell>
          <cell r="I127">
            <v>4137</v>
          </cell>
          <cell r="J127">
            <v>3517</v>
          </cell>
          <cell r="K127">
            <v>3930</v>
          </cell>
          <cell r="L127">
            <v>3576</v>
          </cell>
          <cell r="M127">
            <v>3254</v>
          </cell>
        </row>
        <row r="128">
          <cell r="D128">
            <v>331501003</v>
          </cell>
          <cell r="E128" t="str">
            <v>颈1—7椎板肿瘤切除术(后入路)</v>
          </cell>
          <cell r="F128">
            <v>2722.7</v>
          </cell>
          <cell r="G128">
            <v>2522.1</v>
          </cell>
          <cell r="H128">
            <v>2149.5</v>
          </cell>
          <cell r="I128">
            <v>3726</v>
          </cell>
          <cell r="J128">
            <v>3167</v>
          </cell>
          <cell r="K128">
            <v>3540</v>
          </cell>
          <cell r="L128">
            <v>3221</v>
          </cell>
          <cell r="M128">
            <v>2931</v>
          </cell>
        </row>
        <row r="129">
          <cell r="D129">
            <v>331501004</v>
          </cell>
          <cell r="E129" t="str">
            <v>胸椎肿瘤切除术</v>
          </cell>
          <cell r="F129">
            <v>3117.9</v>
          </cell>
          <cell r="G129">
            <v>2888.2</v>
          </cell>
          <cell r="H129">
            <v>2461.5</v>
          </cell>
          <cell r="I129">
            <v>4267</v>
          </cell>
          <cell r="J129">
            <v>3627</v>
          </cell>
          <cell r="K129">
            <v>4054</v>
          </cell>
          <cell r="L129">
            <v>3689</v>
          </cell>
          <cell r="M129">
            <v>3357</v>
          </cell>
        </row>
        <row r="130">
          <cell r="D130">
            <v>331501005</v>
          </cell>
          <cell r="E130" t="str">
            <v>胸椎椎板肿瘤，附件肿瘤切除术</v>
          </cell>
          <cell r="F130">
            <v>3207.2</v>
          </cell>
          <cell r="G130">
            <v>2970.9</v>
          </cell>
          <cell r="H130">
            <v>2532</v>
          </cell>
          <cell r="I130">
            <v>4389</v>
          </cell>
          <cell r="J130">
            <v>3731</v>
          </cell>
          <cell r="K130">
            <v>4170</v>
          </cell>
          <cell r="L130">
            <v>3795</v>
          </cell>
          <cell r="M130">
            <v>3453</v>
          </cell>
        </row>
        <row r="131">
          <cell r="D131">
            <v>331501006</v>
          </cell>
          <cell r="E131" t="str">
            <v>前路腰椎肿瘤切除术</v>
          </cell>
          <cell r="F131">
            <v>2884.2</v>
          </cell>
          <cell r="G131">
            <v>2671.7</v>
          </cell>
          <cell r="H131">
            <v>2277</v>
          </cell>
          <cell r="I131">
            <v>3947</v>
          </cell>
          <cell r="J131">
            <v>3355</v>
          </cell>
          <cell r="K131">
            <v>3750</v>
          </cell>
          <cell r="L131">
            <v>3413</v>
          </cell>
          <cell r="M131">
            <v>3106</v>
          </cell>
        </row>
        <row r="132">
          <cell r="D132">
            <v>331501007</v>
          </cell>
          <cell r="E132" t="str">
            <v>后路腰椎板及附件肿瘤切除术</v>
          </cell>
          <cell r="F132">
            <v>2565</v>
          </cell>
          <cell r="G132">
            <v>2376</v>
          </cell>
          <cell r="H132">
            <v>2025</v>
          </cell>
          <cell r="I132">
            <v>3510</v>
          </cell>
          <cell r="J132">
            <v>2984</v>
          </cell>
          <cell r="K132">
            <v>3335</v>
          </cell>
          <cell r="L132">
            <v>3035</v>
          </cell>
          <cell r="M132">
            <v>2762</v>
          </cell>
        </row>
        <row r="133">
          <cell r="D133">
            <v>331501008</v>
          </cell>
          <cell r="E133" t="str">
            <v>经腹膜后胸膜外胸腰段椎体肿瘤切除术(胸11-腰2)</v>
          </cell>
          <cell r="F133">
            <v>2960.2</v>
          </cell>
          <cell r="G133">
            <v>2742.1</v>
          </cell>
          <cell r="H133">
            <v>2337</v>
          </cell>
          <cell r="I133">
            <v>4051</v>
          </cell>
          <cell r="J133">
            <v>3444</v>
          </cell>
          <cell r="K133">
            <v>3848</v>
          </cell>
          <cell r="L133">
            <v>3502</v>
          </cell>
          <cell r="M133">
            <v>3187</v>
          </cell>
        </row>
        <row r="134">
          <cell r="D134">
            <v>331501009</v>
          </cell>
          <cell r="E134" t="str">
            <v>经腹膜后腰2-4椎体肿瘤切除术</v>
          </cell>
          <cell r="F134">
            <v>2748.4</v>
          </cell>
          <cell r="G134">
            <v>2545.8</v>
          </cell>
          <cell r="H134">
            <v>2169.8</v>
          </cell>
          <cell r="I134">
            <v>3761</v>
          </cell>
          <cell r="J134">
            <v>3197</v>
          </cell>
          <cell r="K134">
            <v>3573</v>
          </cell>
          <cell r="L134">
            <v>3251</v>
          </cell>
          <cell r="M134">
            <v>2958</v>
          </cell>
        </row>
        <row r="135">
          <cell r="D135">
            <v>331501010</v>
          </cell>
          <cell r="E135" t="str">
            <v>经腹腰5—骶1椎体肿瘤切除术</v>
          </cell>
          <cell r="F135">
            <v>3420</v>
          </cell>
          <cell r="G135">
            <v>3168</v>
          </cell>
          <cell r="H135">
            <v>2700</v>
          </cell>
          <cell r="I135">
            <v>4680</v>
          </cell>
          <cell r="J135">
            <v>3978</v>
          </cell>
          <cell r="K135">
            <v>4446</v>
          </cell>
          <cell r="L135">
            <v>4046</v>
          </cell>
          <cell r="M135">
            <v>3682</v>
          </cell>
        </row>
        <row r="136">
          <cell r="D136">
            <v>331501011</v>
          </cell>
          <cell r="E136" t="str">
            <v>骶骨肿瘤骶骨部分切除术</v>
          </cell>
          <cell r="F136">
            <v>3260.4</v>
          </cell>
          <cell r="G136">
            <v>3020.2</v>
          </cell>
          <cell r="H136">
            <v>2574</v>
          </cell>
          <cell r="I136">
            <v>4462</v>
          </cell>
          <cell r="J136">
            <v>3792</v>
          </cell>
          <cell r="K136">
            <v>4239</v>
          </cell>
          <cell r="L136">
            <v>3857</v>
          </cell>
          <cell r="M136">
            <v>3510</v>
          </cell>
        </row>
        <row r="137">
          <cell r="D137">
            <v>331501012</v>
          </cell>
          <cell r="E137" t="str">
            <v>骶骨肿瘤骶骨次全切除术</v>
          </cell>
          <cell r="F137">
            <v>3220.5</v>
          </cell>
          <cell r="G137">
            <v>2983.2</v>
          </cell>
          <cell r="H137">
            <v>2542.5</v>
          </cell>
          <cell r="I137">
            <v>4407</v>
          </cell>
          <cell r="J137">
            <v>3747</v>
          </cell>
          <cell r="K137">
            <v>4187</v>
          </cell>
          <cell r="L137">
            <v>3810</v>
          </cell>
          <cell r="M137">
            <v>3467</v>
          </cell>
        </row>
        <row r="138">
          <cell r="D138">
            <v>331501013</v>
          </cell>
          <cell r="E138" t="str">
            <v>骶骨肿瘤骶骨全切除及骶骨重建术</v>
          </cell>
          <cell r="F138">
            <v>3939.7</v>
          </cell>
          <cell r="G138">
            <v>3649.4</v>
          </cell>
          <cell r="H138">
            <v>3110.3</v>
          </cell>
          <cell r="I138">
            <v>5391</v>
          </cell>
          <cell r="J138">
            <v>4583</v>
          </cell>
          <cell r="K138">
            <v>5121</v>
          </cell>
          <cell r="L138">
            <v>4660</v>
          </cell>
          <cell r="M138">
            <v>4241</v>
          </cell>
        </row>
        <row r="139">
          <cell r="D139">
            <v>331501014</v>
          </cell>
          <cell r="E139" t="str">
            <v>腰骶髂连接部肿瘤切除术</v>
          </cell>
          <cell r="F139">
            <v>3097</v>
          </cell>
          <cell r="G139">
            <v>2868.8</v>
          </cell>
          <cell r="H139">
            <v>2445</v>
          </cell>
          <cell r="I139">
            <v>4238</v>
          </cell>
          <cell r="J139">
            <v>3602</v>
          </cell>
          <cell r="K139">
            <v>4026</v>
          </cell>
          <cell r="L139">
            <v>3664</v>
          </cell>
          <cell r="M139">
            <v>3334</v>
          </cell>
        </row>
        <row r="140">
          <cell r="D140">
            <v>331501015</v>
          </cell>
          <cell r="E140" t="str">
            <v>半骨盆切除术</v>
          </cell>
          <cell r="F140">
            <v>3465.6</v>
          </cell>
          <cell r="G140">
            <v>3210.2</v>
          </cell>
          <cell r="H140">
            <v>2736</v>
          </cell>
          <cell r="I140">
            <v>4742</v>
          </cell>
          <cell r="J140">
            <v>4031</v>
          </cell>
          <cell r="K140">
            <v>4505</v>
          </cell>
          <cell r="L140">
            <v>4100</v>
          </cell>
          <cell r="M140">
            <v>3731</v>
          </cell>
        </row>
        <row r="141">
          <cell r="D141">
            <v>331501016</v>
          </cell>
          <cell r="E141" t="str">
            <v>半骨盆切除人工半骨盆置换术</v>
          </cell>
          <cell r="F141">
            <v>3962.5</v>
          </cell>
          <cell r="G141">
            <v>3670.5</v>
          </cell>
          <cell r="H141">
            <v>3128.3</v>
          </cell>
          <cell r="I141">
            <v>5422</v>
          </cell>
          <cell r="J141">
            <v>4609</v>
          </cell>
          <cell r="K141">
            <v>5151</v>
          </cell>
          <cell r="L141">
            <v>4687</v>
          </cell>
          <cell r="M141">
            <v>4265</v>
          </cell>
        </row>
        <row r="142">
          <cell r="D142">
            <v>331501019</v>
          </cell>
          <cell r="E142" t="str">
            <v>颈椎间盘切除术</v>
          </cell>
          <cell r="F142">
            <v>2239.2</v>
          </cell>
          <cell r="G142">
            <v>2074.2</v>
          </cell>
          <cell r="H142">
            <v>1767.8</v>
          </cell>
          <cell r="I142">
            <v>3064</v>
          </cell>
          <cell r="J142">
            <v>2605</v>
          </cell>
          <cell r="K142">
            <v>2911</v>
          </cell>
          <cell r="L142">
            <v>2649</v>
          </cell>
          <cell r="M142">
            <v>2411</v>
          </cell>
        </row>
        <row r="143">
          <cell r="D143">
            <v>331501020</v>
          </cell>
          <cell r="E143" t="str">
            <v>颈椎间盘切除，椎间植骨融合术</v>
          </cell>
          <cell r="F143">
            <v>2606.8</v>
          </cell>
          <cell r="G143">
            <v>2414.7</v>
          </cell>
          <cell r="H143">
            <v>2058</v>
          </cell>
          <cell r="I143">
            <v>3567</v>
          </cell>
          <cell r="J143">
            <v>3032</v>
          </cell>
          <cell r="K143">
            <v>3389</v>
          </cell>
          <cell r="L143">
            <v>3084</v>
          </cell>
          <cell r="M143">
            <v>2806</v>
          </cell>
        </row>
        <row r="144">
          <cell r="D144">
            <v>331501021</v>
          </cell>
          <cell r="E144" t="str">
            <v>颈椎体次全切除，植骨融合术</v>
          </cell>
          <cell r="F144">
            <v>2796.8</v>
          </cell>
          <cell r="G144">
            <v>2590.7</v>
          </cell>
          <cell r="H144">
            <v>2208</v>
          </cell>
          <cell r="I144">
            <v>3827</v>
          </cell>
          <cell r="J144">
            <v>3253</v>
          </cell>
          <cell r="K144">
            <v>3636</v>
          </cell>
          <cell r="L144">
            <v>3309</v>
          </cell>
          <cell r="M144">
            <v>3011</v>
          </cell>
        </row>
        <row r="145">
          <cell r="D145">
            <v>331501022</v>
          </cell>
          <cell r="E145" t="str">
            <v>颈椎钩椎关节切除术</v>
          </cell>
          <cell r="F145">
            <v>3121.7</v>
          </cell>
          <cell r="G145">
            <v>2891.7</v>
          </cell>
          <cell r="H145">
            <v>2464.5</v>
          </cell>
          <cell r="I145">
            <v>4272</v>
          </cell>
          <cell r="J145">
            <v>3631</v>
          </cell>
          <cell r="K145">
            <v>4058</v>
          </cell>
          <cell r="L145">
            <v>3693</v>
          </cell>
          <cell r="M145">
            <v>3361</v>
          </cell>
        </row>
        <row r="146">
          <cell r="D146">
            <v>331501023</v>
          </cell>
          <cell r="E146" t="str">
            <v>颈椎侧方入路枢椎齿突切除术</v>
          </cell>
          <cell r="F146">
            <v>3369.7</v>
          </cell>
          <cell r="G146">
            <v>3121.4</v>
          </cell>
          <cell r="H146">
            <v>2660.3</v>
          </cell>
          <cell r="I146">
            <v>4611</v>
          </cell>
          <cell r="J146">
            <v>3920</v>
          </cell>
          <cell r="K146">
            <v>4380</v>
          </cell>
          <cell r="L146">
            <v>3986</v>
          </cell>
          <cell r="M146">
            <v>3627</v>
          </cell>
        </row>
        <row r="147">
          <cell r="D147">
            <v>331501024</v>
          </cell>
          <cell r="E147" t="str">
            <v>后入路环枢椎植骨融合术</v>
          </cell>
          <cell r="F147">
            <v>2935.5</v>
          </cell>
          <cell r="G147">
            <v>2719.2</v>
          </cell>
          <cell r="H147">
            <v>2317.5</v>
          </cell>
          <cell r="I147">
            <v>4017</v>
          </cell>
          <cell r="J147">
            <v>3415</v>
          </cell>
          <cell r="K147">
            <v>3816</v>
          </cell>
          <cell r="L147">
            <v>3473</v>
          </cell>
          <cell r="M147">
            <v>3160</v>
          </cell>
        </row>
        <row r="148">
          <cell r="D148">
            <v>331501025</v>
          </cell>
          <cell r="E148" t="str">
            <v>后入路环枢减压植骨融合固定术</v>
          </cell>
          <cell r="F148">
            <v>3333.6</v>
          </cell>
          <cell r="G148">
            <v>3087.9</v>
          </cell>
          <cell r="H148">
            <v>2631.8</v>
          </cell>
          <cell r="I148">
            <v>4562</v>
          </cell>
          <cell r="J148">
            <v>3878</v>
          </cell>
          <cell r="K148">
            <v>4334</v>
          </cell>
          <cell r="L148">
            <v>3944</v>
          </cell>
          <cell r="M148">
            <v>3589</v>
          </cell>
        </row>
        <row r="149">
          <cell r="D149">
            <v>331501026</v>
          </cell>
          <cell r="E149" t="str">
            <v>后入路枢环枕融合植骨固定术</v>
          </cell>
          <cell r="F149">
            <v>3162.6</v>
          </cell>
          <cell r="G149">
            <v>2929.5</v>
          </cell>
          <cell r="H149">
            <v>2496.8</v>
          </cell>
          <cell r="I149">
            <v>4328</v>
          </cell>
          <cell r="J149">
            <v>3679</v>
          </cell>
          <cell r="K149">
            <v>4112</v>
          </cell>
          <cell r="L149">
            <v>3742</v>
          </cell>
          <cell r="M149">
            <v>3405</v>
          </cell>
        </row>
        <row r="150">
          <cell r="D150">
            <v>331501027</v>
          </cell>
          <cell r="E150" t="str">
            <v>环枢椎侧块螺钉内固定术</v>
          </cell>
          <cell r="F150">
            <v>3361.1</v>
          </cell>
          <cell r="G150">
            <v>3113.4</v>
          </cell>
          <cell r="H150">
            <v>2653.5</v>
          </cell>
          <cell r="I150">
            <v>4599</v>
          </cell>
          <cell r="J150">
            <v>3909</v>
          </cell>
          <cell r="K150">
            <v>4369</v>
          </cell>
          <cell r="L150">
            <v>3976</v>
          </cell>
          <cell r="M150">
            <v>3618</v>
          </cell>
        </row>
        <row r="151">
          <cell r="D151">
            <v>331501028</v>
          </cell>
          <cell r="E151" t="str">
            <v>颈椎骨折脱位手术复位植骨融合内固定术</v>
          </cell>
          <cell r="F151">
            <v>2787.3</v>
          </cell>
          <cell r="G151">
            <v>2581.9</v>
          </cell>
          <cell r="H151">
            <v>2200.5</v>
          </cell>
          <cell r="I151">
            <v>3814</v>
          </cell>
          <cell r="J151">
            <v>3242</v>
          </cell>
          <cell r="K151">
            <v>3623</v>
          </cell>
          <cell r="L151">
            <v>3297</v>
          </cell>
          <cell r="M151">
            <v>3000</v>
          </cell>
        </row>
        <row r="152">
          <cell r="D152">
            <v>331501029</v>
          </cell>
          <cell r="E152" t="str">
            <v>胸椎融合术</v>
          </cell>
          <cell r="F152">
            <v>2946.9</v>
          </cell>
          <cell r="G152">
            <v>2729.8</v>
          </cell>
          <cell r="H152">
            <v>2326.5</v>
          </cell>
          <cell r="I152">
            <v>4033</v>
          </cell>
          <cell r="J152">
            <v>3428</v>
          </cell>
          <cell r="K152">
            <v>3831</v>
          </cell>
          <cell r="L152">
            <v>3486</v>
          </cell>
          <cell r="M152">
            <v>3172</v>
          </cell>
        </row>
        <row r="153">
          <cell r="D153">
            <v>3315010301</v>
          </cell>
          <cell r="E153" t="str">
            <v>胸椎前路内固定术</v>
          </cell>
          <cell r="F153">
            <v>3040</v>
          </cell>
          <cell r="G153">
            <v>2816</v>
          </cell>
          <cell r="H153">
            <v>2400</v>
          </cell>
          <cell r="I153">
            <v>4160</v>
          </cell>
          <cell r="J153">
            <v>3536</v>
          </cell>
          <cell r="K153">
            <v>3952</v>
          </cell>
          <cell r="L153">
            <v>3596</v>
          </cell>
          <cell r="M153">
            <v>3272</v>
          </cell>
        </row>
        <row r="154">
          <cell r="D154">
            <v>3315010302</v>
          </cell>
          <cell r="E154" t="str">
            <v>腰椎前路内固定术</v>
          </cell>
          <cell r="F154">
            <v>2546</v>
          </cell>
          <cell r="G154">
            <v>2358.4</v>
          </cell>
          <cell r="H154">
            <v>2010</v>
          </cell>
          <cell r="I154">
            <v>3484</v>
          </cell>
          <cell r="J154">
            <v>2961</v>
          </cell>
          <cell r="K154">
            <v>3310</v>
          </cell>
          <cell r="L154">
            <v>3012</v>
          </cell>
          <cell r="M154">
            <v>2741</v>
          </cell>
        </row>
        <row r="155">
          <cell r="D155">
            <v>331501031</v>
          </cell>
          <cell r="E155" t="str">
            <v>胸椎横突、椎板植骨融合术</v>
          </cell>
          <cell r="F155">
            <v>2188.8</v>
          </cell>
          <cell r="G155">
            <v>2027.5</v>
          </cell>
          <cell r="H155">
            <v>1728</v>
          </cell>
          <cell r="I155">
            <v>2995</v>
          </cell>
          <cell r="J155">
            <v>2545</v>
          </cell>
          <cell r="K155">
            <v>2845</v>
          </cell>
          <cell r="L155">
            <v>2589</v>
          </cell>
          <cell r="M155">
            <v>2356</v>
          </cell>
        </row>
        <row r="156">
          <cell r="D156">
            <v>331501032</v>
          </cell>
          <cell r="E156" t="str">
            <v>胸腰椎骨折切开复位内固定术</v>
          </cell>
          <cell r="F156">
            <v>2737.9</v>
          </cell>
          <cell r="G156">
            <v>2536.2</v>
          </cell>
          <cell r="H156">
            <v>2161.5</v>
          </cell>
          <cell r="I156">
            <v>3747</v>
          </cell>
          <cell r="J156">
            <v>3185</v>
          </cell>
          <cell r="K156">
            <v>3560</v>
          </cell>
          <cell r="L156">
            <v>3240</v>
          </cell>
          <cell r="M156">
            <v>2948</v>
          </cell>
        </row>
        <row r="157">
          <cell r="D157">
            <v>331501033</v>
          </cell>
          <cell r="E157" t="str">
            <v>经胸腹联合切口胸椎间盘切除术</v>
          </cell>
          <cell r="F157">
            <v>2587.8</v>
          </cell>
          <cell r="G157">
            <v>2397.1</v>
          </cell>
          <cell r="H157">
            <v>2043</v>
          </cell>
          <cell r="I157">
            <v>3541</v>
          </cell>
          <cell r="J157">
            <v>3010</v>
          </cell>
          <cell r="K157">
            <v>3364</v>
          </cell>
          <cell r="L157">
            <v>3061</v>
          </cell>
          <cell r="M157">
            <v>2786</v>
          </cell>
        </row>
        <row r="158">
          <cell r="D158">
            <v>331501034</v>
          </cell>
          <cell r="E158" t="str">
            <v>腰椎间盘极外侧突出摘除术</v>
          </cell>
          <cell r="F158">
            <v>1893.4</v>
          </cell>
          <cell r="G158">
            <v>1753.8</v>
          </cell>
          <cell r="H158">
            <v>1494.8</v>
          </cell>
          <cell r="I158">
            <v>2591</v>
          </cell>
          <cell r="J158">
            <v>2332</v>
          </cell>
          <cell r="K158">
            <v>2461</v>
          </cell>
          <cell r="L158">
            <v>2240</v>
          </cell>
          <cell r="M158">
            <v>2038</v>
          </cell>
        </row>
        <row r="159">
          <cell r="D159">
            <v>331501035</v>
          </cell>
          <cell r="E159" t="str">
            <v>经皮椎间盘吸引术</v>
          </cell>
          <cell r="F159">
            <v>1873.4</v>
          </cell>
          <cell r="G159">
            <v>1735.8</v>
          </cell>
          <cell r="H159">
            <v>1494.8</v>
          </cell>
          <cell r="I159">
            <v>2564</v>
          </cell>
          <cell r="J159">
            <v>2308</v>
          </cell>
          <cell r="K159">
            <v>2436</v>
          </cell>
          <cell r="L159">
            <v>2217</v>
          </cell>
          <cell r="M159">
            <v>2017</v>
          </cell>
        </row>
        <row r="160">
          <cell r="D160">
            <v>331501036</v>
          </cell>
          <cell r="E160" t="str">
            <v>椎管扩大减压术</v>
          </cell>
          <cell r="F160">
            <v>1983.6</v>
          </cell>
          <cell r="G160">
            <v>1837.4</v>
          </cell>
          <cell r="H160">
            <v>1566</v>
          </cell>
          <cell r="I160">
            <v>2714</v>
          </cell>
          <cell r="J160">
            <v>2443</v>
          </cell>
          <cell r="K160">
            <v>2578</v>
          </cell>
          <cell r="L160">
            <v>2346</v>
          </cell>
          <cell r="M160">
            <v>2135</v>
          </cell>
        </row>
        <row r="161">
          <cell r="D161">
            <v>331501037</v>
          </cell>
          <cell r="E161" t="str">
            <v>椎管扩大成形术</v>
          </cell>
          <cell r="F161">
            <v>2204</v>
          </cell>
          <cell r="G161">
            <v>2041.6</v>
          </cell>
          <cell r="H161">
            <v>1740</v>
          </cell>
          <cell r="I161">
            <v>3016</v>
          </cell>
          <cell r="J161">
            <v>2714</v>
          </cell>
          <cell r="K161">
            <v>2865</v>
          </cell>
          <cell r="L161">
            <v>2607</v>
          </cell>
          <cell r="M161">
            <v>2372</v>
          </cell>
        </row>
        <row r="162">
          <cell r="D162">
            <v>331501038</v>
          </cell>
          <cell r="E162" t="str">
            <v>腰椎间盘突出摘除术</v>
          </cell>
          <cell r="F162">
            <v>1873.4</v>
          </cell>
          <cell r="G162">
            <v>1735.4</v>
          </cell>
          <cell r="H162">
            <v>1479</v>
          </cell>
          <cell r="I162">
            <v>2564</v>
          </cell>
          <cell r="J162">
            <v>2308</v>
          </cell>
          <cell r="K162">
            <v>2436</v>
          </cell>
          <cell r="L162">
            <v>2217</v>
          </cell>
          <cell r="M162">
            <v>2017</v>
          </cell>
        </row>
        <row r="163">
          <cell r="D163">
            <v>331501039</v>
          </cell>
          <cell r="E163" t="str">
            <v>经皮激光腰椎间盘摘除术</v>
          </cell>
          <cell r="F163">
            <v>2314.2</v>
          </cell>
          <cell r="G163">
            <v>2143.7</v>
          </cell>
          <cell r="H163">
            <v>1827</v>
          </cell>
          <cell r="I163">
            <v>3167</v>
          </cell>
          <cell r="J163">
            <v>2850</v>
          </cell>
          <cell r="K163">
            <v>3009</v>
          </cell>
          <cell r="L163">
            <v>2738</v>
          </cell>
          <cell r="M163">
            <v>2492</v>
          </cell>
        </row>
        <row r="164">
          <cell r="D164">
            <v>331501040</v>
          </cell>
          <cell r="E164" t="str">
            <v>后路腰椎间盘镜椎间盘髓核摘除术（MED）</v>
          </cell>
          <cell r="F164">
            <v>2340.8</v>
          </cell>
          <cell r="G164">
            <v>2168.3</v>
          </cell>
          <cell r="H164">
            <v>1848</v>
          </cell>
          <cell r="I164">
            <v>3203</v>
          </cell>
          <cell r="J164">
            <v>2722</v>
          </cell>
          <cell r="K164">
            <v>3043</v>
          </cell>
          <cell r="L164">
            <v>2769</v>
          </cell>
          <cell r="M164">
            <v>2520</v>
          </cell>
        </row>
        <row r="165">
          <cell r="D165">
            <v>331501041</v>
          </cell>
          <cell r="E165" t="str">
            <v>腰椎滑脱不稳植骨融合术</v>
          </cell>
          <cell r="F165">
            <v>2779.7</v>
          </cell>
          <cell r="G165">
            <v>2574.9</v>
          </cell>
          <cell r="H165">
            <v>2194.5</v>
          </cell>
          <cell r="I165">
            <v>3804</v>
          </cell>
          <cell r="J165">
            <v>3423</v>
          </cell>
          <cell r="K165">
            <v>3614</v>
          </cell>
          <cell r="L165">
            <v>3289</v>
          </cell>
          <cell r="M165">
            <v>2993</v>
          </cell>
        </row>
        <row r="166">
          <cell r="D166">
            <v>331501042</v>
          </cell>
          <cell r="E166" t="str">
            <v>腰椎滑脱椎弓根螺钉固定植骨融合术</v>
          </cell>
          <cell r="F166">
            <v>2666.7</v>
          </cell>
          <cell r="G166">
            <v>2470.2</v>
          </cell>
          <cell r="H166">
            <v>2105.3</v>
          </cell>
          <cell r="I166">
            <v>3649</v>
          </cell>
          <cell r="J166">
            <v>3284</v>
          </cell>
          <cell r="K166">
            <v>3467</v>
          </cell>
          <cell r="L166">
            <v>3155</v>
          </cell>
          <cell r="M166">
            <v>2871</v>
          </cell>
        </row>
        <row r="167">
          <cell r="D167">
            <v>331501043</v>
          </cell>
          <cell r="E167" t="str">
            <v>腰椎横突间融合术</v>
          </cell>
          <cell r="F167">
            <v>1780.3</v>
          </cell>
          <cell r="G167">
            <v>1649.1</v>
          </cell>
          <cell r="H167">
            <v>1405.5</v>
          </cell>
          <cell r="I167">
            <v>2436</v>
          </cell>
          <cell r="J167">
            <v>2193</v>
          </cell>
          <cell r="K167">
            <v>2314</v>
          </cell>
          <cell r="L167">
            <v>2106</v>
          </cell>
          <cell r="M167">
            <v>1916</v>
          </cell>
        </row>
        <row r="168">
          <cell r="D168">
            <v>331501044</v>
          </cell>
          <cell r="E168" t="str">
            <v>腰椎骶化横突切除术</v>
          </cell>
          <cell r="F168">
            <v>1708.1</v>
          </cell>
          <cell r="G168">
            <v>1582.2</v>
          </cell>
          <cell r="H168">
            <v>1348.5</v>
          </cell>
          <cell r="I168">
            <v>2337</v>
          </cell>
          <cell r="J168">
            <v>2103</v>
          </cell>
          <cell r="K168">
            <v>2220</v>
          </cell>
          <cell r="L168">
            <v>2020</v>
          </cell>
          <cell r="M168">
            <v>1838</v>
          </cell>
        </row>
        <row r="169">
          <cell r="D169">
            <v>331501046</v>
          </cell>
          <cell r="E169" t="str">
            <v>骨盆骨折切开复位内固定术</v>
          </cell>
          <cell r="F169">
            <v>3089.4</v>
          </cell>
          <cell r="G169">
            <v>2861.8</v>
          </cell>
          <cell r="H169">
            <v>2439</v>
          </cell>
          <cell r="I169">
            <v>4228</v>
          </cell>
          <cell r="J169">
            <v>3593</v>
          </cell>
          <cell r="K169">
            <v>4017</v>
          </cell>
          <cell r="L169">
            <v>3655</v>
          </cell>
          <cell r="M169">
            <v>3326</v>
          </cell>
        </row>
        <row r="170">
          <cell r="D170">
            <v>331501047</v>
          </cell>
          <cell r="E170" t="str">
            <v>强直性脊柱炎多椎截骨矫正术</v>
          </cell>
          <cell r="F170">
            <v>3142.6</v>
          </cell>
          <cell r="G170">
            <v>2911</v>
          </cell>
          <cell r="H170">
            <v>2481</v>
          </cell>
          <cell r="I170">
            <v>4300</v>
          </cell>
          <cell r="J170">
            <v>3656</v>
          </cell>
          <cell r="K170">
            <v>4085</v>
          </cell>
          <cell r="L170">
            <v>3717</v>
          </cell>
          <cell r="M170">
            <v>3382</v>
          </cell>
        </row>
        <row r="171">
          <cell r="D171">
            <v>331501048</v>
          </cell>
          <cell r="E171" t="str">
            <v>脊柱侧弯矫正术(后路)</v>
          </cell>
          <cell r="F171">
            <v>3241.4</v>
          </cell>
          <cell r="G171">
            <v>3002.6</v>
          </cell>
          <cell r="H171">
            <v>2559</v>
          </cell>
          <cell r="I171">
            <v>4436</v>
          </cell>
          <cell r="J171">
            <v>3770</v>
          </cell>
          <cell r="K171">
            <v>4214</v>
          </cell>
          <cell r="L171">
            <v>3835</v>
          </cell>
          <cell r="M171">
            <v>3490</v>
          </cell>
        </row>
        <row r="172">
          <cell r="D172">
            <v>331501049</v>
          </cell>
          <cell r="E172" t="str">
            <v>脊柱前路松解融合术</v>
          </cell>
          <cell r="F172">
            <v>3740.2</v>
          </cell>
          <cell r="G172">
            <v>3464.6</v>
          </cell>
          <cell r="H172">
            <v>2952.8</v>
          </cell>
          <cell r="I172">
            <v>5118</v>
          </cell>
          <cell r="J172">
            <v>4351</v>
          </cell>
          <cell r="K172">
            <v>4862</v>
          </cell>
          <cell r="L172">
            <v>4424</v>
          </cell>
          <cell r="M172">
            <v>4026</v>
          </cell>
        </row>
        <row r="173">
          <cell r="D173">
            <v>331501050</v>
          </cell>
          <cell r="E173" t="str">
            <v>前路脊柱旋转侧弯矫正术</v>
          </cell>
          <cell r="F173">
            <v>3421.9</v>
          </cell>
          <cell r="G173">
            <v>3169.8</v>
          </cell>
          <cell r="H173">
            <v>2701.5</v>
          </cell>
          <cell r="I173">
            <v>4683</v>
          </cell>
          <cell r="J173">
            <v>3981</v>
          </cell>
          <cell r="K173">
            <v>4449</v>
          </cell>
          <cell r="L173">
            <v>4049</v>
          </cell>
          <cell r="M173">
            <v>3685</v>
          </cell>
        </row>
        <row r="174">
          <cell r="D174">
            <v>331501051</v>
          </cell>
          <cell r="E174" t="str">
            <v>前路脊柱骨骺阻滞术、后路椎板凸侧融合术</v>
          </cell>
          <cell r="F174">
            <v>3207.2</v>
          </cell>
          <cell r="G174">
            <v>2970.9</v>
          </cell>
          <cell r="H174">
            <v>2532</v>
          </cell>
          <cell r="I174">
            <v>4389</v>
          </cell>
          <cell r="J174">
            <v>3731</v>
          </cell>
          <cell r="K174">
            <v>4170</v>
          </cell>
          <cell r="L174">
            <v>3795</v>
          </cell>
          <cell r="M174">
            <v>3453</v>
          </cell>
        </row>
        <row r="175">
          <cell r="D175">
            <v>331501052</v>
          </cell>
          <cell r="E175" t="str">
            <v>脊柱椎间融合器植入植骨融合术</v>
          </cell>
          <cell r="F175">
            <v>3256.6</v>
          </cell>
          <cell r="G175">
            <v>3016.6</v>
          </cell>
          <cell r="H175">
            <v>2571</v>
          </cell>
          <cell r="I175">
            <v>4456</v>
          </cell>
          <cell r="J175">
            <v>3788</v>
          </cell>
          <cell r="K175">
            <v>4233</v>
          </cell>
          <cell r="L175">
            <v>3852</v>
          </cell>
          <cell r="M175">
            <v>3505</v>
          </cell>
        </row>
        <row r="176">
          <cell r="D176">
            <v>331501053</v>
          </cell>
          <cell r="E176" t="str">
            <v>脊柱半椎体切除术</v>
          </cell>
          <cell r="F176">
            <v>3143.6</v>
          </cell>
          <cell r="G176">
            <v>2911.9</v>
          </cell>
          <cell r="H176">
            <v>2481.8</v>
          </cell>
          <cell r="I176">
            <v>4302</v>
          </cell>
          <cell r="J176">
            <v>3657</v>
          </cell>
          <cell r="K176">
            <v>4087</v>
          </cell>
          <cell r="L176">
            <v>3719</v>
          </cell>
          <cell r="M176">
            <v>3384</v>
          </cell>
        </row>
        <row r="177">
          <cell r="D177">
            <v>331501054</v>
          </cell>
          <cell r="E177" t="str">
            <v>脊柱内固定物取出术</v>
          </cell>
          <cell r="F177">
            <v>1639.7</v>
          </cell>
          <cell r="G177">
            <v>1518.9</v>
          </cell>
          <cell r="H177">
            <v>1294.5</v>
          </cell>
          <cell r="I177">
            <v>2244</v>
          </cell>
          <cell r="J177">
            <v>2132</v>
          </cell>
          <cell r="K177">
            <v>2132</v>
          </cell>
          <cell r="L177">
            <v>1940</v>
          </cell>
          <cell r="M177">
            <v>1765</v>
          </cell>
        </row>
        <row r="178">
          <cell r="D178">
            <v>331501055</v>
          </cell>
          <cell r="E178" t="str">
            <v>滑板椎弓根钉复位植骨内固定术</v>
          </cell>
          <cell r="F178">
            <v>2648.6</v>
          </cell>
          <cell r="G178">
            <v>2453.4</v>
          </cell>
          <cell r="H178">
            <v>2091</v>
          </cell>
          <cell r="I178">
            <v>3624</v>
          </cell>
          <cell r="J178">
            <v>3262</v>
          </cell>
          <cell r="K178">
            <v>3443</v>
          </cell>
          <cell r="L178">
            <v>3133</v>
          </cell>
          <cell r="M178">
            <v>2851</v>
          </cell>
        </row>
        <row r="179">
          <cell r="D179">
            <v>331501056</v>
          </cell>
          <cell r="E179" t="str">
            <v>经皮穿刺颈腰椎间盘切除术</v>
          </cell>
          <cell r="F179">
            <v>2236.3</v>
          </cell>
          <cell r="G179">
            <v>2071.5</v>
          </cell>
          <cell r="H179">
            <v>1765.5</v>
          </cell>
          <cell r="I179">
            <v>3060</v>
          </cell>
          <cell r="J179">
            <v>2755</v>
          </cell>
          <cell r="K179">
            <v>2907</v>
          </cell>
          <cell r="L179">
            <v>2645</v>
          </cell>
          <cell r="M179">
            <v>2407</v>
          </cell>
        </row>
        <row r="180">
          <cell r="D180">
            <v>331501057</v>
          </cell>
          <cell r="E180" t="str">
            <v>人工椎间盘植入术</v>
          </cell>
          <cell r="F180">
            <v>3065.7</v>
          </cell>
          <cell r="G180">
            <v>2839.8</v>
          </cell>
          <cell r="H180">
            <v>2420.3</v>
          </cell>
          <cell r="I180">
            <v>4195</v>
          </cell>
          <cell r="J180">
            <v>3566</v>
          </cell>
          <cell r="K180">
            <v>3985</v>
          </cell>
          <cell r="L180">
            <v>3626</v>
          </cell>
          <cell r="M180">
            <v>3300</v>
          </cell>
        </row>
        <row r="181">
          <cell r="D181">
            <v>331501060</v>
          </cell>
          <cell r="E181" t="str">
            <v>人工椎体置换术</v>
          </cell>
          <cell r="F181">
            <v>3648</v>
          </cell>
          <cell r="G181">
            <v>3379.2</v>
          </cell>
          <cell r="H181">
            <v>2880</v>
          </cell>
          <cell r="I181">
            <v>4992</v>
          </cell>
          <cell r="J181">
            <v>4243</v>
          </cell>
          <cell r="K181">
            <v>4742</v>
          </cell>
          <cell r="L181">
            <v>4315</v>
          </cell>
          <cell r="M181">
            <v>3927</v>
          </cell>
        </row>
        <row r="182">
          <cell r="D182">
            <v>331501062</v>
          </cell>
          <cell r="E182" t="str">
            <v>脊柱微创内固定术</v>
          </cell>
          <cell r="F182">
            <v>2565</v>
          </cell>
          <cell r="G182">
            <v>2436.8</v>
          </cell>
          <cell r="H182">
            <v>2314.96</v>
          </cell>
          <cell r="I182">
            <v>3510</v>
          </cell>
          <cell r="J182">
            <v>3335</v>
          </cell>
          <cell r="K182">
            <v>3335</v>
          </cell>
          <cell r="L182">
            <v>3035</v>
          </cell>
          <cell r="M182">
            <v>2762</v>
          </cell>
        </row>
        <row r="183">
          <cell r="D183">
            <v>331501063</v>
          </cell>
          <cell r="E183" t="str">
            <v>脊柱肿瘤微创减压术</v>
          </cell>
          <cell r="F183">
            <v>1900</v>
          </cell>
          <cell r="G183">
            <v>1805</v>
          </cell>
          <cell r="H183">
            <v>1714.75</v>
          </cell>
          <cell r="I183">
            <v>2600</v>
          </cell>
          <cell r="J183">
            <v>2470</v>
          </cell>
          <cell r="K183">
            <v>2470</v>
          </cell>
          <cell r="L183">
            <v>2248</v>
          </cell>
          <cell r="M183">
            <v>2046</v>
          </cell>
        </row>
        <row r="184">
          <cell r="D184">
            <v>331501064</v>
          </cell>
          <cell r="E184" t="str">
            <v>脊柱肿瘤全椎体切除重建内固定术</v>
          </cell>
          <cell r="F184">
            <v>4845</v>
          </cell>
          <cell r="G184">
            <v>4118.3</v>
          </cell>
          <cell r="H184">
            <v>3912.39</v>
          </cell>
          <cell r="I184">
            <v>6630</v>
          </cell>
          <cell r="J184">
            <v>5636</v>
          </cell>
          <cell r="K184">
            <v>6299</v>
          </cell>
          <cell r="L184">
            <v>5732</v>
          </cell>
          <cell r="M184">
            <v>5216</v>
          </cell>
        </row>
        <row r="185">
          <cell r="D185">
            <v>331501065</v>
          </cell>
          <cell r="E185" t="str">
            <v>椎间盘消融术</v>
          </cell>
          <cell r="F185">
            <v>1710</v>
          </cell>
          <cell r="G185">
            <v>1710</v>
          </cell>
          <cell r="H185">
            <v>1624.5</v>
          </cell>
          <cell r="I185">
            <v>2340</v>
          </cell>
          <cell r="J185">
            <v>2340</v>
          </cell>
          <cell r="K185">
            <v>2223</v>
          </cell>
          <cell r="L185">
            <v>2023</v>
          </cell>
          <cell r="M185">
            <v>1841</v>
          </cell>
        </row>
        <row r="186">
          <cell r="D186">
            <v>331503001</v>
          </cell>
          <cell r="E186" t="str">
            <v>肩胛骨肿瘤肩胛骨全切除重建术</v>
          </cell>
          <cell r="F186">
            <v>2710.4</v>
          </cell>
          <cell r="G186">
            <v>2510.6</v>
          </cell>
          <cell r="H186">
            <v>2139.8</v>
          </cell>
          <cell r="I186">
            <v>3709</v>
          </cell>
          <cell r="J186">
            <v>3153</v>
          </cell>
          <cell r="K186">
            <v>3524</v>
          </cell>
          <cell r="L186">
            <v>3207</v>
          </cell>
          <cell r="M186">
            <v>2918</v>
          </cell>
        </row>
        <row r="187">
          <cell r="D187">
            <v>331503002</v>
          </cell>
          <cell r="E187" t="str">
            <v>锁骨肿瘤锁骨全切除术</v>
          </cell>
          <cell r="F187">
            <v>2093.8</v>
          </cell>
          <cell r="G187">
            <v>1939.5</v>
          </cell>
          <cell r="H187">
            <v>1653</v>
          </cell>
          <cell r="I187">
            <v>2865</v>
          </cell>
          <cell r="J187">
            <v>2435</v>
          </cell>
          <cell r="K187">
            <v>2722</v>
          </cell>
          <cell r="L187">
            <v>2477</v>
          </cell>
          <cell r="M187">
            <v>2254</v>
          </cell>
        </row>
        <row r="188">
          <cell r="D188">
            <v>331503003</v>
          </cell>
          <cell r="E188" t="str">
            <v>肱骨肿瘤切除及骨重建术</v>
          </cell>
          <cell r="F188">
            <v>2328.5</v>
          </cell>
          <cell r="G188">
            <v>2156.9</v>
          </cell>
          <cell r="H188">
            <v>1838.3</v>
          </cell>
          <cell r="I188">
            <v>4142</v>
          </cell>
          <cell r="J188">
            <v>3520</v>
          </cell>
          <cell r="K188">
            <v>3935</v>
          </cell>
          <cell r="L188">
            <v>3581</v>
          </cell>
          <cell r="M188">
            <v>3259</v>
          </cell>
        </row>
        <row r="189">
          <cell r="D189">
            <v>331503004</v>
          </cell>
          <cell r="E189" t="str">
            <v>尺桡骨肿瘤切除及骨重建术</v>
          </cell>
          <cell r="F189">
            <v>2067.2</v>
          </cell>
          <cell r="G189">
            <v>1914.9</v>
          </cell>
          <cell r="H189">
            <v>1632</v>
          </cell>
          <cell r="I189">
            <v>3678</v>
          </cell>
          <cell r="J189">
            <v>3127</v>
          </cell>
          <cell r="K189">
            <v>3494</v>
          </cell>
          <cell r="L189">
            <v>3180</v>
          </cell>
          <cell r="M189">
            <v>2894</v>
          </cell>
        </row>
        <row r="190">
          <cell r="D190">
            <v>331503005</v>
          </cell>
          <cell r="E190" t="str">
            <v>髋臼肿瘤切除及髋关节融合术</v>
          </cell>
          <cell r="F190">
            <v>2724.6</v>
          </cell>
          <cell r="G190">
            <v>2523.8</v>
          </cell>
          <cell r="H190">
            <v>2151</v>
          </cell>
          <cell r="I190">
            <v>3728</v>
          </cell>
          <cell r="J190">
            <v>3169</v>
          </cell>
          <cell r="K190">
            <v>3542</v>
          </cell>
          <cell r="L190">
            <v>3223</v>
          </cell>
          <cell r="M190">
            <v>2933</v>
          </cell>
        </row>
        <row r="191">
          <cell r="D191">
            <v>331503006</v>
          </cell>
          <cell r="E191" t="str">
            <v>髂骨翼肿瘤切除术</v>
          </cell>
          <cell r="F191">
            <v>2203.1</v>
          </cell>
          <cell r="G191">
            <v>2040.7</v>
          </cell>
          <cell r="H191">
            <v>1739.3</v>
          </cell>
          <cell r="I191">
            <v>3015</v>
          </cell>
          <cell r="J191">
            <v>2713</v>
          </cell>
          <cell r="K191">
            <v>2864</v>
          </cell>
          <cell r="L191">
            <v>2606</v>
          </cell>
          <cell r="M191">
            <v>2371</v>
          </cell>
        </row>
        <row r="192">
          <cell r="D192">
            <v>331503007</v>
          </cell>
          <cell r="E192" t="str">
            <v>髌骨肿瘤截除术</v>
          </cell>
          <cell r="F192">
            <v>1802.2</v>
          </cell>
          <cell r="G192">
            <v>1669.4</v>
          </cell>
          <cell r="H192">
            <v>1422.8</v>
          </cell>
          <cell r="I192">
            <v>2466</v>
          </cell>
          <cell r="J192">
            <v>2219</v>
          </cell>
          <cell r="K192">
            <v>2343</v>
          </cell>
          <cell r="L192">
            <v>2132</v>
          </cell>
          <cell r="M192">
            <v>1940</v>
          </cell>
        </row>
        <row r="193">
          <cell r="D193">
            <v>331503008</v>
          </cell>
          <cell r="E193" t="str">
            <v>耻骨与坐骨肿瘤切除术</v>
          </cell>
          <cell r="F193">
            <v>2675.2</v>
          </cell>
          <cell r="G193">
            <v>2478.1</v>
          </cell>
          <cell r="H193">
            <v>2112</v>
          </cell>
          <cell r="I193">
            <v>3661</v>
          </cell>
          <cell r="J193">
            <v>3112</v>
          </cell>
          <cell r="K193">
            <v>3478</v>
          </cell>
          <cell r="L193">
            <v>3165</v>
          </cell>
          <cell r="M193">
            <v>2880</v>
          </cell>
        </row>
        <row r="194">
          <cell r="D194">
            <v>331503009</v>
          </cell>
          <cell r="E194" t="str">
            <v>股骨上端肿瘤切除人工股骨头置换术</v>
          </cell>
          <cell r="F194">
            <v>2993.5</v>
          </cell>
          <cell r="G194">
            <v>2772.9</v>
          </cell>
          <cell r="H194">
            <v>2363.3</v>
          </cell>
          <cell r="I194">
            <v>5325</v>
          </cell>
          <cell r="J194">
            <v>4525</v>
          </cell>
          <cell r="K194">
            <v>5059</v>
          </cell>
          <cell r="L194">
            <v>4604</v>
          </cell>
          <cell r="M194">
            <v>4190</v>
          </cell>
        </row>
        <row r="195">
          <cell r="D195">
            <v>331503010</v>
          </cell>
          <cell r="E195" t="str">
            <v>股骨干肿瘤全股骨切除人工股骨置换术</v>
          </cell>
          <cell r="F195">
            <v>3296.5</v>
          </cell>
          <cell r="G195">
            <v>3053.6</v>
          </cell>
          <cell r="H195">
            <v>2602.5</v>
          </cell>
          <cell r="I195">
            <v>4511</v>
          </cell>
          <cell r="J195">
            <v>3835</v>
          </cell>
          <cell r="K195">
            <v>4285</v>
          </cell>
          <cell r="L195">
            <v>3899</v>
          </cell>
          <cell r="M195">
            <v>3548</v>
          </cell>
        </row>
        <row r="196">
          <cell r="D196">
            <v>331503011</v>
          </cell>
          <cell r="E196" t="str">
            <v>股骨干肿瘤段切除重建术</v>
          </cell>
          <cell r="F196">
            <v>2525.1</v>
          </cell>
          <cell r="G196">
            <v>2339</v>
          </cell>
          <cell r="H196">
            <v>1993.5</v>
          </cell>
          <cell r="I196">
            <v>3455</v>
          </cell>
          <cell r="J196">
            <v>2937</v>
          </cell>
          <cell r="K196">
            <v>3282</v>
          </cell>
          <cell r="L196">
            <v>2987</v>
          </cell>
          <cell r="M196">
            <v>2718</v>
          </cell>
        </row>
        <row r="197">
          <cell r="D197">
            <v>331503012</v>
          </cell>
          <cell r="E197" t="str">
            <v>股骨下段肿瘤刮除，骨腔灭活植骨术</v>
          </cell>
          <cell r="F197">
            <v>1975.1</v>
          </cell>
          <cell r="G197">
            <v>1829.5</v>
          </cell>
          <cell r="H197">
            <v>1559.3</v>
          </cell>
          <cell r="I197">
            <v>2703</v>
          </cell>
          <cell r="J197">
            <v>2432</v>
          </cell>
          <cell r="K197">
            <v>2568</v>
          </cell>
          <cell r="L197">
            <v>2337</v>
          </cell>
          <cell r="M197">
            <v>2127</v>
          </cell>
        </row>
        <row r="198">
          <cell r="D198">
            <v>331503013</v>
          </cell>
          <cell r="E198" t="str">
            <v>股骨下段肿瘤切除术</v>
          </cell>
          <cell r="F198">
            <v>1785.1</v>
          </cell>
          <cell r="G198">
            <v>1653.5</v>
          </cell>
          <cell r="H198">
            <v>1409.3</v>
          </cell>
          <cell r="I198">
            <v>2443</v>
          </cell>
          <cell r="J198">
            <v>2198</v>
          </cell>
          <cell r="K198">
            <v>2321</v>
          </cell>
          <cell r="L198">
            <v>2112</v>
          </cell>
          <cell r="M198">
            <v>1922</v>
          </cell>
        </row>
        <row r="199">
          <cell r="D199">
            <v>331503014</v>
          </cell>
          <cell r="E199" t="str">
            <v>灭活再植或异体半关节移植术</v>
          </cell>
          <cell r="F199">
            <v>2733.2</v>
          </cell>
          <cell r="G199">
            <v>2531.8</v>
          </cell>
          <cell r="H199">
            <v>2157.8</v>
          </cell>
          <cell r="I199">
            <v>3740</v>
          </cell>
          <cell r="J199">
            <v>3179</v>
          </cell>
          <cell r="K199">
            <v>3553</v>
          </cell>
          <cell r="L199">
            <v>3233</v>
          </cell>
          <cell r="M199">
            <v>2942</v>
          </cell>
        </row>
        <row r="200">
          <cell r="D200">
            <v>331503015</v>
          </cell>
          <cell r="E200" t="str">
            <v>胫骨上段肿瘤刮除植骨术</v>
          </cell>
          <cell r="F200">
            <v>2992.5</v>
          </cell>
          <cell r="G200">
            <v>2772</v>
          </cell>
          <cell r="H200">
            <v>2362.5</v>
          </cell>
          <cell r="I200">
            <v>4095</v>
          </cell>
          <cell r="J200">
            <v>3686</v>
          </cell>
          <cell r="K200">
            <v>3890</v>
          </cell>
          <cell r="L200">
            <v>3540</v>
          </cell>
          <cell r="M200">
            <v>3221</v>
          </cell>
        </row>
        <row r="201">
          <cell r="D201">
            <v>331503016</v>
          </cell>
          <cell r="E201" t="str">
            <v>骨肿瘤切开活检术</v>
          </cell>
          <cell r="F201">
            <v>1113.4</v>
          </cell>
          <cell r="G201">
            <v>1031.4</v>
          </cell>
          <cell r="H201">
            <v>879</v>
          </cell>
          <cell r="I201">
            <v>1524</v>
          </cell>
          <cell r="J201">
            <v>1372</v>
          </cell>
          <cell r="K201">
            <v>1448</v>
          </cell>
          <cell r="L201">
            <v>1318</v>
          </cell>
          <cell r="M201">
            <v>1199</v>
          </cell>
        </row>
        <row r="202">
          <cell r="D202">
            <v>331503017</v>
          </cell>
          <cell r="E202" t="str">
            <v>胫腓骨肿瘤切除重建术</v>
          </cell>
          <cell r="F202">
            <v>2137.5</v>
          </cell>
          <cell r="G202">
            <v>1980</v>
          </cell>
          <cell r="H202">
            <v>1687.5</v>
          </cell>
          <cell r="I202">
            <v>3803</v>
          </cell>
          <cell r="J202">
            <v>3233</v>
          </cell>
          <cell r="K202">
            <v>3613</v>
          </cell>
          <cell r="L202">
            <v>3288</v>
          </cell>
          <cell r="M202">
            <v>2992</v>
          </cell>
        </row>
        <row r="203">
          <cell r="D203">
            <v>331503018</v>
          </cell>
          <cell r="E203" t="str">
            <v>跟骨肿瘤病灶刮除术</v>
          </cell>
          <cell r="F203">
            <v>1203.7</v>
          </cell>
          <cell r="G203">
            <v>1115</v>
          </cell>
          <cell r="H203">
            <v>950.3</v>
          </cell>
          <cell r="I203">
            <v>2141</v>
          </cell>
          <cell r="J203">
            <v>1927</v>
          </cell>
          <cell r="K203">
            <v>2034</v>
          </cell>
          <cell r="L203">
            <v>1851</v>
          </cell>
          <cell r="M203">
            <v>1684</v>
          </cell>
        </row>
        <row r="204">
          <cell r="D204">
            <v>3315030191</v>
          </cell>
          <cell r="E204" t="str">
            <v>内生软骨瘤切除术</v>
          </cell>
          <cell r="F204">
            <v>1282.5</v>
          </cell>
          <cell r="G204">
            <v>1188</v>
          </cell>
          <cell r="H204">
            <v>1012.5</v>
          </cell>
          <cell r="I204">
            <v>1755</v>
          </cell>
          <cell r="J204">
            <v>1580</v>
          </cell>
          <cell r="K204">
            <v>1667</v>
          </cell>
          <cell r="L204">
            <v>1517</v>
          </cell>
          <cell r="M204">
            <v>1380</v>
          </cell>
        </row>
        <row r="205">
          <cell r="D205">
            <v>3315030192</v>
          </cell>
          <cell r="E205" t="str">
            <v>内生软骨瘤切除术</v>
          </cell>
          <cell r="F205">
            <v>1377.5</v>
          </cell>
          <cell r="G205">
            <v>1276</v>
          </cell>
          <cell r="H205">
            <v>1087.5</v>
          </cell>
          <cell r="I205">
            <v>2451</v>
          </cell>
          <cell r="J205">
            <v>2206</v>
          </cell>
          <cell r="K205">
            <v>2328</v>
          </cell>
          <cell r="L205">
            <v>2118</v>
          </cell>
          <cell r="M205">
            <v>1927</v>
          </cell>
        </row>
        <row r="206">
          <cell r="D206" t="str">
            <v>s331503002</v>
          </cell>
          <cell r="E206" t="str">
            <v>骨肿瘤切除重建术</v>
          </cell>
          <cell r="F206">
            <v>2128</v>
          </cell>
          <cell r="G206">
            <v>1917.2</v>
          </cell>
          <cell r="H206">
            <v>1680</v>
          </cell>
          <cell r="I206">
            <v>2912</v>
          </cell>
          <cell r="J206">
            <v>2475</v>
          </cell>
          <cell r="K206">
            <v>2766</v>
          </cell>
          <cell r="L206">
            <v>2517</v>
          </cell>
          <cell r="M206">
            <v>2290</v>
          </cell>
        </row>
        <row r="207">
          <cell r="D207" t="str">
            <v>s331503003</v>
          </cell>
          <cell r="E207" t="str">
            <v>股骨头坏死钻孔加压植骨术</v>
          </cell>
          <cell r="F207">
            <v>1928.5</v>
          </cell>
          <cell r="G207">
            <v>1786.4</v>
          </cell>
          <cell r="H207">
            <v>1522.5</v>
          </cell>
          <cell r="I207">
            <v>2639</v>
          </cell>
          <cell r="J207">
            <v>2375</v>
          </cell>
          <cell r="K207">
            <v>2507</v>
          </cell>
          <cell r="L207">
            <v>2281</v>
          </cell>
          <cell r="M207">
            <v>2076</v>
          </cell>
        </row>
        <row r="208">
          <cell r="D208" t="str">
            <v>s331503004</v>
          </cell>
          <cell r="E208" t="str">
            <v>单纯股骨头钻孔减压术</v>
          </cell>
          <cell r="F208">
            <v>1239.8</v>
          </cell>
          <cell r="G208">
            <v>1148.4</v>
          </cell>
          <cell r="H208">
            <v>978.8</v>
          </cell>
          <cell r="I208">
            <v>1697</v>
          </cell>
          <cell r="J208">
            <v>1528</v>
          </cell>
          <cell r="K208">
            <v>1612</v>
          </cell>
          <cell r="L208">
            <v>1467</v>
          </cell>
          <cell r="M208">
            <v>1335</v>
          </cell>
        </row>
        <row r="209">
          <cell r="D209">
            <v>331504001</v>
          </cell>
          <cell r="E209" t="str">
            <v>肘腕关节结核病灶清除术</v>
          </cell>
          <cell r="F209">
            <v>1763.2</v>
          </cell>
          <cell r="G209">
            <v>1633.3</v>
          </cell>
          <cell r="H209">
            <v>1392</v>
          </cell>
          <cell r="I209">
            <v>2413</v>
          </cell>
          <cell r="J209">
            <v>2171</v>
          </cell>
          <cell r="K209">
            <v>2292</v>
          </cell>
          <cell r="L209">
            <v>2086</v>
          </cell>
          <cell r="M209">
            <v>1898</v>
          </cell>
        </row>
        <row r="210">
          <cell r="D210">
            <v>331504002</v>
          </cell>
          <cell r="E210" t="str">
            <v>骶髂关节结核病灶清除术</v>
          </cell>
          <cell r="F210">
            <v>1778.4</v>
          </cell>
          <cell r="G210">
            <v>1647.4</v>
          </cell>
          <cell r="H210">
            <v>1404</v>
          </cell>
          <cell r="I210">
            <v>2434</v>
          </cell>
          <cell r="J210">
            <v>2191</v>
          </cell>
          <cell r="K210">
            <v>2312</v>
          </cell>
          <cell r="L210">
            <v>2104</v>
          </cell>
          <cell r="M210">
            <v>1915</v>
          </cell>
        </row>
        <row r="211">
          <cell r="D211">
            <v>331504003</v>
          </cell>
          <cell r="E211" t="str">
            <v>髋关节结核病灶清除术</v>
          </cell>
          <cell r="F211">
            <v>2023.5</v>
          </cell>
          <cell r="G211">
            <v>1874.4</v>
          </cell>
          <cell r="H211">
            <v>1597.5</v>
          </cell>
          <cell r="I211">
            <v>2769</v>
          </cell>
          <cell r="J211">
            <v>2492</v>
          </cell>
          <cell r="K211">
            <v>2631</v>
          </cell>
          <cell r="L211">
            <v>2394</v>
          </cell>
          <cell r="M211">
            <v>2179</v>
          </cell>
        </row>
        <row r="212">
          <cell r="D212">
            <v>331504004</v>
          </cell>
          <cell r="E212" t="str">
            <v>膝关节结核病灶清除术</v>
          </cell>
          <cell r="F212">
            <v>1983.6</v>
          </cell>
          <cell r="G212">
            <v>1837.4</v>
          </cell>
          <cell r="H212">
            <v>1566</v>
          </cell>
          <cell r="I212">
            <v>2714</v>
          </cell>
          <cell r="J212">
            <v>2443</v>
          </cell>
          <cell r="K212">
            <v>2578</v>
          </cell>
          <cell r="L212">
            <v>2346</v>
          </cell>
          <cell r="M212">
            <v>2135</v>
          </cell>
        </row>
        <row r="213">
          <cell r="D213">
            <v>331504005</v>
          </cell>
          <cell r="E213" t="str">
            <v>踝关节结核病灶清除+关节融合术</v>
          </cell>
          <cell r="F213">
            <v>1873.4</v>
          </cell>
          <cell r="G213">
            <v>1735.4</v>
          </cell>
          <cell r="H213">
            <v>1479</v>
          </cell>
          <cell r="I213">
            <v>2564</v>
          </cell>
          <cell r="J213">
            <v>2308</v>
          </cell>
          <cell r="K213">
            <v>2436</v>
          </cell>
          <cell r="L213">
            <v>2217</v>
          </cell>
          <cell r="M213">
            <v>2017</v>
          </cell>
        </row>
        <row r="214">
          <cell r="D214">
            <v>331504006</v>
          </cell>
          <cell r="E214" t="str">
            <v>脊椎结核病灶清除术</v>
          </cell>
          <cell r="F214">
            <v>2881</v>
          </cell>
          <cell r="G214">
            <v>2593</v>
          </cell>
          <cell r="H214">
            <v>2334</v>
          </cell>
          <cell r="I214">
            <v>3201</v>
          </cell>
          <cell r="J214">
            <v>2881</v>
          </cell>
          <cell r="K214">
            <v>3041</v>
          </cell>
          <cell r="L214">
            <v>2767</v>
          </cell>
          <cell r="M214">
            <v>2518</v>
          </cell>
        </row>
        <row r="215">
          <cell r="D215">
            <v>331504007</v>
          </cell>
          <cell r="E215" t="str">
            <v>脊椎结核病灶清除+植骨融合术</v>
          </cell>
          <cell r="F215">
            <v>2832</v>
          </cell>
          <cell r="G215">
            <v>2623.3</v>
          </cell>
          <cell r="H215">
            <v>2235.8</v>
          </cell>
          <cell r="I215">
            <v>3875</v>
          </cell>
          <cell r="J215">
            <v>3294</v>
          </cell>
          <cell r="K215">
            <v>3681</v>
          </cell>
          <cell r="L215">
            <v>3350</v>
          </cell>
          <cell r="M215">
            <v>3049</v>
          </cell>
        </row>
        <row r="216">
          <cell r="D216">
            <v>331504008</v>
          </cell>
          <cell r="E216" t="str">
            <v>股骨头坏死病灶刮除植骨术</v>
          </cell>
          <cell r="F216">
            <v>2240.1</v>
          </cell>
          <cell r="G216">
            <v>2075</v>
          </cell>
          <cell r="H216">
            <v>1768.5</v>
          </cell>
          <cell r="I216">
            <v>3065</v>
          </cell>
          <cell r="J216">
            <v>2759</v>
          </cell>
          <cell r="K216">
            <v>2912</v>
          </cell>
          <cell r="L216">
            <v>2650</v>
          </cell>
          <cell r="M216">
            <v>2412</v>
          </cell>
        </row>
        <row r="217">
          <cell r="D217">
            <v>3315040081</v>
          </cell>
          <cell r="E217" t="str">
            <v>股骨头坏死髓芯减压支架术</v>
          </cell>
          <cell r="F217">
            <v>1653</v>
          </cell>
          <cell r="G217">
            <v>1531.2</v>
          </cell>
          <cell r="H217">
            <v>1305</v>
          </cell>
          <cell r="I217">
            <v>2262</v>
          </cell>
          <cell r="J217">
            <v>2036</v>
          </cell>
          <cell r="K217">
            <v>2149</v>
          </cell>
          <cell r="L217">
            <v>1956</v>
          </cell>
          <cell r="M217">
            <v>1780</v>
          </cell>
        </row>
        <row r="218">
          <cell r="D218">
            <v>331504009</v>
          </cell>
          <cell r="E218" t="str">
            <v>桡骨远端切除腓骨移植成形术</v>
          </cell>
          <cell r="F218">
            <v>2927.9</v>
          </cell>
          <cell r="G218">
            <v>2712.2</v>
          </cell>
          <cell r="H218">
            <v>2311.5</v>
          </cell>
          <cell r="I218">
            <v>4007</v>
          </cell>
          <cell r="J218">
            <v>3406</v>
          </cell>
          <cell r="K218">
            <v>3807</v>
          </cell>
          <cell r="L218">
            <v>3464</v>
          </cell>
          <cell r="M218">
            <v>3152</v>
          </cell>
        </row>
        <row r="219">
          <cell r="D219">
            <v>331504010</v>
          </cell>
          <cell r="E219" t="str">
            <v>骨髓炎病灶清除术</v>
          </cell>
          <cell r="F219">
            <v>1408.9</v>
          </cell>
          <cell r="G219">
            <v>1305</v>
          </cell>
          <cell r="H219">
            <v>1112.3</v>
          </cell>
          <cell r="I219">
            <v>1928</v>
          </cell>
          <cell r="J219">
            <v>1736</v>
          </cell>
          <cell r="K219">
            <v>1832</v>
          </cell>
          <cell r="L219">
            <v>1667</v>
          </cell>
          <cell r="M219">
            <v>1517</v>
          </cell>
        </row>
        <row r="220">
          <cell r="D220">
            <v>331504011</v>
          </cell>
          <cell r="E220" t="str">
            <v>骨髓炎切开引流灌洗术</v>
          </cell>
          <cell r="F220">
            <v>1156.2</v>
          </cell>
          <cell r="G220">
            <v>1071</v>
          </cell>
          <cell r="H220">
            <v>912.8</v>
          </cell>
          <cell r="I220">
            <v>1582</v>
          </cell>
          <cell r="J220">
            <v>1503</v>
          </cell>
          <cell r="K220">
            <v>1503</v>
          </cell>
          <cell r="L220">
            <v>1368</v>
          </cell>
          <cell r="M220">
            <v>1245</v>
          </cell>
        </row>
        <row r="221">
          <cell r="D221">
            <v>331505001</v>
          </cell>
          <cell r="E221" t="str">
            <v>锁骨骨折切开复位内固定术</v>
          </cell>
          <cell r="F221">
            <v>1350</v>
          </cell>
          <cell r="G221">
            <v>1250.5</v>
          </cell>
          <cell r="H221">
            <v>1065.8</v>
          </cell>
          <cell r="I221">
            <v>1847</v>
          </cell>
          <cell r="J221">
            <v>1755</v>
          </cell>
          <cell r="K221">
            <v>1755</v>
          </cell>
          <cell r="L221">
            <v>1597</v>
          </cell>
          <cell r="M221">
            <v>1453</v>
          </cell>
        </row>
        <row r="222">
          <cell r="D222">
            <v>331505002</v>
          </cell>
          <cell r="E222" t="str">
            <v>肱骨近端骨折切开复位内固定术</v>
          </cell>
          <cell r="F222">
            <v>1763.2</v>
          </cell>
          <cell r="G222">
            <v>1633.3</v>
          </cell>
          <cell r="H222">
            <v>1392</v>
          </cell>
          <cell r="I222">
            <v>2413</v>
          </cell>
          <cell r="J222">
            <v>2171</v>
          </cell>
          <cell r="K222">
            <v>2292</v>
          </cell>
          <cell r="L222">
            <v>2086</v>
          </cell>
          <cell r="M222">
            <v>1898</v>
          </cell>
        </row>
        <row r="223">
          <cell r="D223">
            <v>331505003</v>
          </cell>
          <cell r="E223" t="str">
            <v>肱骨干骨折切开复位内固定术</v>
          </cell>
          <cell r="F223">
            <v>1542.8</v>
          </cell>
          <cell r="G223">
            <v>1429.1</v>
          </cell>
          <cell r="H223">
            <v>1218</v>
          </cell>
          <cell r="I223">
            <v>2111</v>
          </cell>
          <cell r="J223">
            <v>1901</v>
          </cell>
          <cell r="K223">
            <v>2005</v>
          </cell>
          <cell r="L223">
            <v>1825</v>
          </cell>
          <cell r="M223">
            <v>1661</v>
          </cell>
        </row>
        <row r="224">
          <cell r="D224">
            <v>331505004</v>
          </cell>
          <cell r="E224" t="str">
            <v>肱骨骨折切开复位内固定术</v>
          </cell>
          <cell r="F224">
            <v>1763.2</v>
          </cell>
          <cell r="G224">
            <v>1633.3</v>
          </cell>
          <cell r="H224">
            <v>1392</v>
          </cell>
          <cell r="I224">
            <v>2413</v>
          </cell>
          <cell r="J224">
            <v>2171</v>
          </cell>
          <cell r="K224">
            <v>2292</v>
          </cell>
          <cell r="L224">
            <v>2086</v>
          </cell>
          <cell r="M224">
            <v>1898</v>
          </cell>
        </row>
        <row r="225">
          <cell r="D225">
            <v>331505005</v>
          </cell>
          <cell r="E225" t="str">
            <v>肱骨内外髁骨折切开复位内固定术</v>
          </cell>
          <cell r="F225">
            <v>1573.2</v>
          </cell>
          <cell r="G225">
            <v>1457.3</v>
          </cell>
          <cell r="H225">
            <v>1242</v>
          </cell>
          <cell r="I225">
            <v>2153</v>
          </cell>
          <cell r="J225">
            <v>1937</v>
          </cell>
          <cell r="K225">
            <v>2045</v>
          </cell>
          <cell r="L225">
            <v>1861</v>
          </cell>
          <cell r="M225">
            <v>1694</v>
          </cell>
        </row>
        <row r="226">
          <cell r="D226">
            <v>331505006</v>
          </cell>
          <cell r="E226" t="str">
            <v>尺骨鹰嘴骨折切开复位内固定术</v>
          </cell>
          <cell r="F226">
            <v>1364.2</v>
          </cell>
          <cell r="G226">
            <v>1263.7</v>
          </cell>
          <cell r="H226">
            <v>1077</v>
          </cell>
          <cell r="I226">
            <v>1867</v>
          </cell>
          <cell r="J226">
            <v>1773</v>
          </cell>
          <cell r="K226">
            <v>1774</v>
          </cell>
          <cell r="L226">
            <v>1614</v>
          </cell>
          <cell r="M226">
            <v>1469</v>
          </cell>
        </row>
        <row r="227">
          <cell r="D227">
            <v>331505007</v>
          </cell>
          <cell r="E227" t="str">
            <v>桡骨头切除术</v>
          </cell>
          <cell r="F227">
            <v>1185.6</v>
          </cell>
          <cell r="G227">
            <v>1098.2</v>
          </cell>
          <cell r="H227">
            <v>936</v>
          </cell>
          <cell r="I227">
            <v>1622</v>
          </cell>
          <cell r="J227">
            <v>1542</v>
          </cell>
          <cell r="K227">
            <v>1541</v>
          </cell>
          <cell r="L227">
            <v>1402</v>
          </cell>
          <cell r="M227">
            <v>1276</v>
          </cell>
        </row>
        <row r="228">
          <cell r="D228">
            <v>331505008</v>
          </cell>
          <cell r="E228" t="str">
            <v>桡骨头骨折切开复位内固定术</v>
          </cell>
          <cell r="F228">
            <v>1540</v>
          </cell>
          <cell r="G228">
            <v>1426.5</v>
          </cell>
          <cell r="H228">
            <v>1215.8</v>
          </cell>
          <cell r="I228">
            <v>2107</v>
          </cell>
          <cell r="J228">
            <v>1897</v>
          </cell>
          <cell r="K228">
            <v>2002</v>
          </cell>
          <cell r="L228">
            <v>1822</v>
          </cell>
          <cell r="M228">
            <v>1658</v>
          </cell>
        </row>
        <row r="229">
          <cell r="D229">
            <v>331505009</v>
          </cell>
          <cell r="E229" t="str">
            <v>孟氏骨折切开复位内固定术</v>
          </cell>
          <cell r="F229">
            <v>1763.2</v>
          </cell>
          <cell r="G229">
            <v>1633.3</v>
          </cell>
          <cell r="H229">
            <v>1392</v>
          </cell>
          <cell r="I229">
            <v>2413</v>
          </cell>
          <cell r="J229">
            <v>2171</v>
          </cell>
          <cell r="K229">
            <v>2292</v>
          </cell>
          <cell r="L229">
            <v>2086</v>
          </cell>
          <cell r="M229">
            <v>1898</v>
          </cell>
        </row>
        <row r="230">
          <cell r="D230">
            <v>331505010</v>
          </cell>
          <cell r="E230" t="str">
            <v>桡尺骨干骨折切开复位内固定术</v>
          </cell>
          <cell r="F230">
            <v>1542.8</v>
          </cell>
          <cell r="G230">
            <v>1429.1</v>
          </cell>
          <cell r="H230">
            <v>1218</v>
          </cell>
          <cell r="I230">
            <v>2111</v>
          </cell>
          <cell r="J230">
            <v>1901</v>
          </cell>
          <cell r="K230">
            <v>2005</v>
          </cell>
          <cell r="L230">
            <v>1825</v>
          </cell>
          <cell r="M230">
            <v>1661</v>
          </cell>
        </row>
        <row r="231">
          <cell r="D231">
            <v>331505011</v>
          </cell>
          <cell r="E231" t="str">
            <v>科雷氏骨折切开复位内固定术</v>
          </cell>
          <cell r="F231">
            <v>1687.2</v>
          </cell>
          <cell r="G231">
            <v>1562.9</v>
          </cell>
          <cell r="H231">
            <v>1332</v>
          </cell>
          <cell r="I231">
            <v>2309</v>
          </cell>
          <cell r="J231">
            <v>2077</v>
          </cell>
          <cell r="K231">
            <v>2194</v>
          </cell>
          <cell r="L231">
            <v>1997</v>
          </cell>
          <cell r="M231">
            <v>1817</v>
          </cell>
        </row>
        <row r="232">
          <cell r="D232">
            <v>331505012</v>
          </cell>
          <cell r="E232" t="str">
            <v>髋臼骨折切开复位内固定术</v>
          </cell>
          <cell r="F232">
            <v>2675.2</v>
          </cell>
          <cell r="G232">
            <v>2478.1</v>
          </cell>
          <cell r="H232">
            <v>2112</v>
          </cell>
          <cell r="I232">
            <v>3661</v>
          </cell>
          <cell r="J232">
            <v>3112</v>
          </cell>
          <cell r="K232">
            <v>3478</v>
          </cell>
          <cell r="L232">
            <v>3165</v>
          </cell>
          <cell r="M232">
            <v>2880</v>
          </cell>
        </row>
        <row r="233">
          <cell r="D233">
            <v>331505013</v>
          </cell>
          <cell r="E233" t="str">
            <v>股骨颈骨折闭合复位内固定术</v>
          </cell>
          <cell r="F233">
            <v>1720.5</v>
          </cell>
          <cell r="G233">
            <v>1593.7</v>
          </cell>
          <cell r="H233">
            <v>1358.3</v>
          </cell>
          <cell r="I233">
            <v>2354</v>
          </cell>
          <cell r="J233">
            <v>2119</v>
          </cell>
          <cell r="K233">
            <v>2236</v>
          </cell>
          <cell r="L233">
            <v>2035</v>
          </cell>
          <cell r="M233">
            <v>1852</v>
          </cell>
        </row>
        <row r="234">
          <cell r="D234">
            <v>331505014</v>
          </cell>
          <cell r="E234" t="str">
            <v>股骨颈骨折切开复位内固定术</v>
          </cell>
          <cell r="F234">
            <v>2114.7</v>
          </cell>
          <cell r="G234">
            <v>1958.9</v>
          </cell>
          <cell r="H234">
            <v>1669.5</v>
          </cell>
          <cell r="I234">
            <v>2894</v>
          </cell>
          <cell r="J234">
            <v>2604</v>
          </cell>
          <cell r="K234">
            <v>2749</v>
          </cell>
          <cell r="L234">
            <v>2502</v>
          </cell>
          <cell r="M234">
            <v>2277</v>
          </cell>
        </row>
        <row r="235">
          <cell r="D235">
            <v>331505015</v>
          </cell>
          <cell r="E235" t="str">
            <v>股骨颈骨折切开复位内固定+带血管或肌蒂骨移植术</v>
          </cell>
          <cell r="F235">
            <v>2779.7</v>
          </cell>
          <cell r="G235">
            <v>2574.9</v>
          </cell>
          <cell r="H235">
            <v>2194.5</v>
          </cell>
          <cell r="I235">
            <v>3804</v>
          </cell>
          <cell r="J235">
            <v>3233</v>
          </cell>
          <cell r="K235">
            <v>3614</v>
          </cell>
          <cell r="L235">
            <v>3289</v>
          </cell>
          <cell r="M235">
            <v>2993</v>
          </cell>
        </row>
        <row r="236">
          <cell r="D236">
            <v>331505016</v>
          </cell>
          <cell r="E236" t="str">
            <v>股骨转子间骨折内固定术</v>
          </cell>
          <cell r="F236">
            <v>2078.6</v>
          </cell>
          <cell r="G236">
            <v>1925.4</v>
          </cell>
          <cell r="H236">
            <v>1641</v>
          </cell>
          <cell r="I236">
            <v>2844</v>
          </cell>
          <cell r="J236">
            <v>2560</v>
          </cell>
          <cell r="K236">
            <v>2702</v>
          </cell>
          <cell r="L236">
            <v>2459</v>
          </cell>
          <cell r="M236">
            <v>2238</v>
          </cell>
        </row>
        <row r="237">
          <cell r="D237">
            <v>331505017</v>
          </cell>
          <cell r="E237" t="str">
            <v>股骨干骨折切开复位内固定术</v>
          </cell>
          <cell r="F237">
            <v>1763.2</v>
          </cell>
          <cell r="G237">
            <v>1633.3</v>
          </cell>
          <cell r="H237">
            <v>1392</v>
          </cell>
          <cell r="I237">
            <v>2413</v>
          </cell>
          <cell r="J237">
            <v>2171</v>
          </cell>
          <cell r="K237">
            <v>2292</v>
          </cell>
          <cell r="L237">
            <v>2086</v>
          </cell>
          <cell r="M237">
            <v>1898</v>
          </cell>
        </row>
        <row r="238">
          <cell r="D238">
            <v>331505018</v>
          </cell>
          <cell r="E238" t="str">
            <v>股骨髁间骨折切开复位内固定术</v>
          </cell>
          <cell r="F238">
            <v>2137.5</v>
          </cell>
          <cell r="G238">
            <v>1980</v>
          </cell>
          <cell r="H238">
            <v>1687.5</v>
          </cell>
          <cell r="I238">
            <v>2925</v>
          </cell>
          <cell r="J238">
            <v>2633</v>
          </cell>
          <cell r="K238">
            <v>2779</v>
          </cell>
          <cell r="L238">
            <v>2529</v>
          </cell>
          <cell r="M238">
            <v>2301</v>
          </cell>
        </row>
        <row r="239">
          <cell r="D239">
            <v>331505019</v>
          </cell>
          <cell r="E239" t="str">
            <v>髌骨骨折切开复位内固定术</v>
          </cell>
          <cell r="F239">
            <v>1350</v>
          </cell>
          <cell r="G239">
            <v>1250.5</v>
          </cell>
          <cell r="H239">
            <v>1065.8</v>
          </cell>
          <cell r="I239">
            <v>1847</v>
          </cell>
          <cell r="J239">
            <v>1755</v>
          </cell>
          <cell r="K239">
            <v>1755</v>
          </cell>
          <cell r="L239">
            <v>1597</v>
          </cell>
          <cell r="M239">
            <v>1453</v>
          </cell>
        </row>
        <row r="240">
          <cell r="D240">
            <v>331505020</v>
          </cell>
          <cell r="E240" t="str">
            <v>胫骨髁间骨折切开复位内固定术</v>
          </cell>
          <cell r="F240">
            <v>2013.1</v>
          </cell>
          <cell r="G240">
            <v>1864.7</v>
          </cell>
          <cell r="H240">
            <v>1589.3</v>
          </cell>
          <cell r="I240">
            <v>2755</v>
          </cell>
          <cell r="J240">
            <v>2479</v>
          </cell>
          <cell r="K240">
            <v>2617</v>
          </cell>
          <cell r="L240">
            <v>2381</v>
          </cell>
          <cell r="M240">
            <v>2167</v>
          </cell>
        </row>
        <row r="241">
          <cell r="D241">
            <v>331505021</v>
          </cell>
          <cell r="E241" t="str">
            <v>胫骨干骨折切开复位内固定术</v>
          </cell>
          <cell r="F241">
            <v>1508.6</v>
          </cell>
          <cell r="G241">
            <v>1397.4</v>
          </cell>
          <cell r="H241">
            <v>1191</v>
          </cell>
          <cell r="I241">
            <v>2064</v>
          </cell>
          <cell r="J241">
            <v>1962</v>
          </cell>
          <cell r="K241">
            <v>1961</v>
          </cell>
          <cell r="L241">
            <v>1785</v>
          </cell>
          <cell r="M241">
            <v>1624</v>
          </cell>
        </row>
        <row r="242">
          <cell r="D242">
            <v>331505022</v>
          </cell>
          <cell r="E242" t="str">
            <v>内、外踝骨折切开复位内固定术</v>
          </cell>
          <cell r="F242">
            <v>1322.4</v>
          </cell>
          <cell r="G242">
            <v>1225</v>
          </cell>
          <cell r="H242">
            <v>1044</v>
          </cell>
          <cell r="I242">
            <v>1810</v>
          </cell>
          <cell r="J242">
            <v>1629</v>
          </cell>
          <cell r="K242">
            <v>1720</v>
          </cell>
          <cell r="L242">
            <v>1565</v>
          </cell>
          <cell r="M242">
            <v>1424</v>
          </cell>
        </row>
        <row r="243">
          <cell r="D243">
            <v>331505023</v>
          </cell>
          <cell r="E243" t="str">
            <v>三踝骨折切开复位内固定术</v>
          </cell>
          <cell r="F243">
            <v>1867.7</v>
          </cell>
          <cell r="G243">
            <v>1730.1</v>
          </cell>
          <cell r="H243">
            <v>1474.5</v>
          </cell>
          <cell r="I243">
            <v>2556</v>
          </cell>
          <cell r="J243">
            <v>2300</v>
          </cell>
          <cell r="K243">
            <v>2428</v>
          </cell>
          <cell r="L243">
            <v>2209</v>
          </cell>
          <cell r="M243">
            <v>2010</v>
          </cell>
        </row>
        <row r="244">
          <cell r="D244">
            <v>331505024</v>
          </cell>
          <cell r="E244" t="str">
            <v>肱骨干骨折不愈合切开植骨内固定术</v>
          </cell>
          <cell r="F244">
            <v>2089.1</v>
          </cell>
          <cell r="G244">
            <v>1935.1</v>
          </cell>
          <cell r="H244">
            <v>1649.3</v>
          </cell>
          <cell r="I244">
            <v>2859</v>
          </cell>
          <cell r="J244">
            <v>2573</v>
          </cell>
          <cell r="K244">
            <v>2716</v>
          </cell>
          <cell r="L244">
            <v>2472</v>
          </cell>
          <cell r="M244">
            <v>2250</v>
          </cell>
        </row>
        <row r="245">
          <cell r="D245">
            <v>331505025</v>
          </cell>
          <cell r="E245" t="str">
            <v>尺桡骨骨折不愈合切开植骨内固定术</v>
          </cell>
          <cell r="F245">
            <v>1878.2</v>
          </cell>
          <cell r="G245">
            <v>1739.8</v>
          </cell>
          <cell r="H245">
            <v>1482.8</v>
          </cell>
          <cell r="I245">
            <v>2570</v>
          </cell>
          <cell r="J245">
            <v>2313</v>
          </cell>
          <cell r="K245">
            <v>2442</v>
          </cell>
          <cell r="L245">
            <v>2222</v>
          </cell>
          <cell r="M245">
            <v>2022</v>
          </cell>
        </row>
        <row r="246">
          <cell r="D246">
            <v>331505026</v>
          </cell>
          <cell r="E246" t="str">
            <v>股骨干骨折不愈合切开植骨内固定术</v>
          </cell>
          <cell r="F246">
            <v>2156.5</v>
          </cell>
          <cell r="G246">
            <v>1997.6</v>
          </cell>
          <cell r="H246">
            <v>1702.5</v>
          </cell>
          <cell r="I246">
            <v>2951</v>
          </cell>
          <cell r="J246">
            <v>2656</v>
          </cell>
          <cell r="K246">
            <v>2803</v>
          </cell>
          <cell r="L246">
            <v>2551</v>
          </cell>
          <cell r="M246">
            <v>2321</v>
          </cell>
        </row>
        <row r="247">
          <cell r="D247">
            <v>331505027</v>
          </cell>
          <cell r="E247" t="str">
            <v>胫腓骨骨折不愈合切开植骨内固定术</v>
          </cell>
          <cell r="F247">
            <v>2096.7</v>
          </cell>
          <cell r="G247">
            <v>1942.2</v>
          </cell>
          <cell r="H247">
            <v>1655.3</v>
          </cell>
          <cell r="I247">
            <v>2869</v>
          </cell>
          <cell r="J247">
            <v>2582</v>
          </cell>
          <cell r="K247">
            <v>2726</v>
          </cell>
          <cell r="L247">
            <v>2481</v>
          </cell>
          <cell r="M247">
            <v>2258</v>
          </cell>
        </row>
        <row r="248">
          <cell r="D248">
            <v>331505028</v>
          </cell>
          <cell r="E248" t="str">
            <v>开放折骨术</v>
          </cell>
          <cell r="F248">
            <v>1322.4</v>
          </cell>
          <cell r="G248">
            <v>1225</v>
          </cell>
          <cell r="H248">
            <v>1044</v>
          </cell>
          <cell r="I248">
            <v>1810</v>
          </cell>
          <cell r="J248">
            <v>1629</v>
          </cell>
          <cell r="K248">
            <v>1720</v>
          </cell>
          <cell r="L248">
            <v>1565</v>
          </cell>
          <cell r="M248">
            <v>1424</v>
          </cell>
        </row>
        <row r="249">
          <cell r="D249">
            <v>331505029</v>
          </cell>
          <cell r="E249" t="str">
            <v>肱骨髁上骨折畸形愈合截骨矫形术</v>
          </cell>
          <cell r="F249">
            <v>1739.5</v>
          </cell>
          <cell r="G249">
            <v>1611.3</v>
          </cell>
          <cell r="H249">
            <v>1373.3</v>
          </cell>
          <cell r="I249">
            <v>2380</v>
          </cell>
          <cell r="J249">
            <v>2142</v>
          </cell>
          <cell r="K249">
            <v>2261</v>
          </cell>
          <cell r="L249">
            <v>2058</v>
          </cell>
          <cell r="M249">
            <v>1873</v>
          </cell>
        </row>
        <row r="250">
          <cell r="D250">
            <v>331505030</v>
          </cell>
          <cell r="E250" t="str">
            <v>尺骨上1/3骨折畸形愈合伴桡骨小头脱位矫正术</v>
          </cell>
          <cell r="F250">
            <v>2779.7</v>
          </cell>
          <cell r="G250">
            <v>2574.9</v>
          </cell>
          <cell r="H250">
            <v>2194.5</v>
          </cell>
          <cell r="I250">
            <v>3804</v>
          </cell>
          <cell r="J250">
            <v>3423</v>
          </cell>
          <cell r="K250">
            <v>3614</v>
          </cell>
          <cell r="L250">
            <v>3289</v>
          </cell>
          <cell r="M250">
            <v>2993</v>
          </cell>
        </row>
        <row r="251">
          <cell r="D251">
            <v>331505031</v>
          </cell>
          <cell r="E251" t="str">
            <v>桡骨下端骨折畸形愈合矫正术</v>
          </cell>
          <cell r="F251">
            <v>1620.7</v>
          </cell>
          <cell r="G251">
            <v>1501.3</v>
          </cell>
          <cell r="H251">
            <v>1279.5</v>
          </cell>
          <cell r="I251">
            <v>2218</v>
          </cell>
          <cell r="J251">
            <v>1996</v>
          </cell>
          <cell r="K251">
            <v>2107</v>
          </cell>
          <cell r="L251">
            <v>1917</v>
          </cell>
          <cell r="M251">
            <v>1744</v>
          </cell>
        </row>
        <row r="252">
          <cell r="D252">
            <v>331505032</v>
          </cell>
          <cell r="E252" t="str">
            <v>股骨干骨折畸形愈合截骨内固定术</v>
          </cell>
          <cell r="F252">
            <v>2029.2</v>
          </cell>
          <cell r="G252">
            <v>1879.7</v>
          </cell>
          <cell r="H252">
            <v>1602</v>
          </cell>
          <cell r="I252">
            <v>2777</v>
          </cell>
          <cell r="J252">
            <v>2499</v>
          </cell>
          <cell r="K252">
            <v>2638</v>
          </cell>
          <cell r="L252">
            <v>2401</v>
          </cell>
          <cell r="M252">
            <v>2185</v>
          </cell>
        </row>
        <row r="253">
          <cell r="D253">
            <v>331505033</v>
          </cell>
          <cell r="E253" t="str">
            <v>胫腓骨骨折畸形愈合截骨矫形术</v>
          </cell>
          <cell r="F253">
            <v>2059.6</v>
          </cell>
          <cell r="G253">
            <v>1907.8</v>
          </cell>
          <cell r="H253">
            <v>1626</v>
          </cell>
          <cell r="I253">
            <v>2818</v>
          </cell>
          <cell r="J253">
            <v>2536</v>
          </cell>
          <cell r="K253">
            <v>2677</v>
          </cell>
          <cell r="L253">
            <v>2436</v>
          </cell>
          <cell r="M253">
            <v>2217</v>
          </cell>
        </row>
        <row r="254">
          <cell r="D254">
            <v>331505034</v>
          </cell>
          <cell r="E254" t="str">
            <v>踝部骨折畸形愈合矫形术_x001A_</v>
          </cell>
          <cell r="F254">
            <v>2028.3</v>
          </cell>
          <cell r="G254">
            <v>1878.8</v>
          </cell>
          <cell r="H254">
            <v>1601.3</v>
          </cell>
          <cell r="I254">
            <v>2776</v>
          </cell>
          <cell r="J254">
            <v>2499</v>
          </cell>
          <cell r="K254">
            <v>2637</v>
          </cell>
          <cell r="L254">
            <v>2400</v>
          </cell>
          <cell r="M254">
            <v>2184</v>
          </cell>
        </row>
        <row r="255">
          <cell r="D255">
            <v>331505035</v>
          </cell>
          <cell r="E255" t="str">
            <v>跟骨骨折切开复位撬拨术</v>
          </cell>
          <cell r="F255">
            <v>1413.6</v>
          </cell>
          <cell r="G255">
            <v>1309.4</v>
          </cell>
          <cell r="H255">
            <v>1116</v>
          </cell>
          <cell r="I255">
            <v>1934</v>
          </cell>
          <cell r="J255">
            <v>1741</v>
          </cell>
          <cell r="K255">
            <v>1837</v>
          </cell>
          <cell r="L255">
            <v>1672</v>
          </cell>
          <cell r="M255">
            <v>1522</v>
          </cell>
        </row>
        <row r="256">
          <cell r="D256">
            <v>331505036</v>
          </cell>
          <cell r="E256" t="str">
            <v>距骨骨折伴脱位切开复位内固定术</v>
          </cell>
          <cell r="F256">
            <v>1873.4</v>
          </cell>
          <cell r="G256">
            <v>1735.4</v>
          </cell>
          <cell r="H256">
            <v>1479</v>
          </cell>
          <cell r="I256">
            <v>2564</v>
          </cell>
          <cell r="J256">
            <v>2308</v>
          </cell>
          <cell r="K256">
            <v>2436</v>
          </cell>
          <cell r="L256">
            <v>2217</v>
          </cell>
          <cell r="M256">
            <v>2017</v>
          </cell>
        </row>
        <row r="257">
          <cell r="D257">
            <v>331505037</v>
          </cell>
          <cell r="E257" t="str">
            <v>骨折内固定装置取出术</v>
          </cell>
          <cell r="F257">
            <v>1185.6</v>
          </cell>
          <cell r="G257">
            <v>1098.2</v>
          </cell>
          <cell r="H257">
            <v>936</v>
          </cell>
          <cell r="I257">
            <v>1622</v>
          </cell>
          <cell r="J257">
            <v>1542</v>
          </cell>
          <cell r="K257">
            <v>1541</v>
          </cell>
          <cell r="L257">
            <v>1402</v>
          </cell>
          <cell r="M257">
            <v>1276</v>
          </cell>
        </row>
        <row r="258">
          <cell r="D258">
            <v>331505038</v>
          </cell>
          <cell r="E258" t="str">
            <v>足部骨骨折切开复位内固定术</v>
          </cell>
          <cell r="F258">
            <v>1390.8</v>
          </cell>
          <cell r="G258">
            <v>1288.3</v>
          </cell>
          <cell r="H258">
            <v>1098</v>
          </cell>
          <cell r="I258">
            <v>1903</v>
          </cell>
          <cell r="J258">
            <v>1713</v>
          </cell>
          <cell r="K258">
            <v>1808</v>
          </cell>
          <cell r="L258">
            <v>1645</v>
          </cell>
          <cell r="M258">
            <v>1497</v>
          </cell>
        </row>
        <row r="259">
          <cell r="D259">
            <v>331505039</v>
          </cell>
          <cell r="E259" t="str">
            <v>腓骨骨折切开复位内固定术</v>
          </cell>
          <cell r="F259">
            <v>1425</v>
          </cell>
          <cell r="G259">
            <v>1320</v>
          </cell>
          <cell r="H259">
            <v>1125</v>
          </cell>
          <cell r="I259">
            <v>1950</v>
          </cell>
          <cell r="J259">
            <v>1755</v>
          </cell>
          <cell r="K259">
            <v>1853</v>
          </cell>
          <cell r="L259">
            <v>1686</v>
          </cell>
          <cell r="M259">
            <v>1534</v>
          </cell>
        </row>
        <row r="260">
          <cell r="D260">
            <v>331505040</v>
          </cell>
          <cell r="E260" t="str">
            <v>尺骨冠状突骨折切开复位内固定术</v>
          </cell>
          <cell r="F260">
            <v>1900</v>
          </cell>
          <cell r="G260">
            <v>1710</v>
          </cell>
          <cell r="H260">
            <v>1624.5</v>
          </cell>
          <cell r="I260">
            <v>2600</v>
          </cell>
          <cell r="J260">
            <v>2340</v>
          </cell>
          <cell r="K260">
            <v>2470</v>
          </cell>
          <cell r="L260">
            <v>2248</v>
          </cell>
          <cell r="M260">
            <v>2046</v>
          </cell>
        </row>
        <row r="261">
          <cell r="D261" t="str">
            <v>s331505001</v>
          </cell>
          <cell r="E261" t="str">
            <v>肩胛骨骨折内固定术</v>
          </cell>
          <cell r="F261">
            <v>1653</v>
          </cell>
          <cell r="G261">
            <v>1531.2</v>
          </cell>
          <cell r="H261">
            <v>1305</v>
          </cell>
          <cell r="I261">
            <v>2262</v>
          </cell>
          <cell r="J261">
            <v>2036</v>
          </cell>
          <cell r="K261">
            <v>2149</v>
          </cell>
          <cell r="L261">
            <v>1956</v>
          </cell>
          <cell r="M261">
            <v>1780</v>
          </cell>
        </row>
        <row r="262">
          <cell r="D262">
            <v>331506001</v>
          </cell>
          <cell r="E262" t="str">
            <v>肩锁关节脱位切开复位内固定术</v>
          </cell>
          <cell r="F262">
            <v>2015</v>
          </cell>
          <cell r="G262">
            <v>1866.5</v>
          </cell>
          <cell r="H262">
            <v>1590.8</v>
          </cell>
          <cell r="I262">
            <v>2757</v>
          </cell>
          <cell r="J262">
            <v>2482</v>
          </cell>
          <cell r="K262">
            <v>2619</v>
          </cell>
          <cell r="L262">
            <v>2383</v>
          </cell>
          <cell r="M262">
            <v>2169</v>
          </cell>
        </row>
        <row r="263">
          <cell r="D263">
            <v>331506002</v>
          </cell>
          <cell r="E263" t="str">
            <v>肩关节脱位开放复位术</v>
          </cell>
          <cell r="F263">
            <v>1763.2</v>
          </cell>
          <cell r="G263">
            <v>1633.3</v>
          </cell>
          <cell r="H263">
            <v>1392</v>
          </cell>
          <cell r="I263">
            <v>2413</v>
          </cell>
          <cell r="J263">
            <v>2171</v>
          </cell>
          <cell r="K263">
            <v>2292</v>
          </cell>
          <cell r="L263">
            <v>2086</v>
          </cell>
          <cell r="M263">
            <v>1898</v>
          </cell>
        </row>
        <row r="264">
          <cell r="D264">
            <v>331506003</v>
          </cell>
          <cell r="E264" t="str">
            <v>陈旧性肘关节前脱位切开复位术</v>
          </cell>
          <cell r="F264">
            <v>1873.4</v>
          </cell>
          <cell r="G264">
            <v>1735.4</v>
          </cell>
          <cell r="H264">
            <v>1479</v>
          </cell>
          <cell r="I264">
            <v>2564</v>
          </cell>
          <cell r="J264">
            <v>2308</v>
          </cell>
          <cell r="K264">
            <v>2436</v>
          </cell>
          <cell r="L264">
            <v>2217</v>
          </cell>
          <cell r="M264">
            <v>2017</v>
          </cell>
        </row>
        <row r="265">
          <cell r="D265">
            <v>331506004</v>
          </cell>
          <cell r="E265" t="str">
            <v>髋关节脱位切开复位术</v>
          </cell>
          <cell r="F265">
            <v>1983.6</v>
          </cell>
          <cell r="G265">
            <v>1837.4</v>
          </cell>
          <cell r="H265">
            <v>1566</v>
          </cell>
          <cell r="I265">
            <v>2714</v>
          </cell>
          <cell r="J265">
            <v>2443</v>
          </cell>
          <cell r="K265">
            <v>2578</v>
          </cell>
          <cell r="L265">
            <v>2346</v>
          </cell>
          <cell r="M265">
            <v>2135</v>
          </cell>
        </row>
        <row r="266">
          <cell r="D266">
            <v>331506007</v>
          </cell>
          <cell r="E266" t="str">
            <v>先天性髋关节脱位切开复位骨盆截骨内固定术</v>
          </cell>
          <cell r="F266">
            <v>2432</v>
          </cell>
          <cell r="G266">
            <v>2252.8</v>
          </cell>
          <cell r="H266">
            <v>1920</v>
          </cell>
          <cell r="I266">
            <v>3328</v>
          </cell>
          <cell r="J266">
            <v>2829</v>
          </cell>
          <cell r="K266">
            <v>3162</v>
          </cell>
          <cell r="L266">
            <v>2877</v>
          </cell>
          <cell r="M266">
            <v>2618</v>
          </cell>
        </row>
        <row r="267">
          <cell r="D267">
            <v>331506008</v>
          </cell>
          <cell r="E267" t="str">
            <v>先天性髋关节脱位切开复位骨盆截骨股骨上端截骨内固定术</v>
          </cell>
          <cell r="F267">
            <v>2675.2</v>
          </cell>
          <cell r="G267">
            <v>2478.1</v>
          </cell>
          <cell r="H267">
            <v>2112</v>
          </cell>
          <cell r="I267">
            <v>3661</v>
          </cell>
          <cell r="J267">
            <v>3112</v>
          </cell>
          <cell r="K267">
            <v>3478</v>
          </cell>
          <cell r="L267">
            <v>3165</v>
          </cell>
          <cell r="M267">
            <v>2880</v>
          </cell>
        </row>
        <row r="268">
          <cell r="D268">
            <v>331506021</v>
          </cell>
          <cell r="E268" t="str">
            <v>踝关节稳定手术</v>
          </cell>
          <cell r="F268">
            <v>1527.6</v>
          </cell>
          <cell r="G268">
            <v>1415</v>
          </cell>
          <cell r="H268">
            <v>1206</v>
          </cell>
          <cell r="I268">
            <v>2090</v>
          </cell>
          <cell r="J268">
            <v>1881</v>
          </cell>
          <cell r="K268">
            <v>1986</v>
          </cell>
          <cell r="L268">
            <v>1807</v>
          </cell>
          <cell r="M268">
            <v>1644</v>
          </cell>
        </row>
        <row r="269">
          <cell r="D269">
            <v>331506023</v>
          </cell>
          <cell r="E269" t="str">
            <v>肘关节稳定术</v>
          </cell>
          <cell r="F269">
            <v>2148.9</v>
          </cell>
          <cell r="G269">
            <v>1990.6</v>
          </cell>
          <cell r="H269">
            <v>1696.5</v>
          </cell>
          <cell r="I269">
            <v>2941</v>
          </cell>
          <cell r="J269">
            <v>2647</v>
          </cell>
          <cell r="K269">
            <v>2794</v>
          </cell>
          <cell r="L269">
            <v>2543</v>
          </cell>
          <cell r="M269">
            <v>2314</v>
          </cell>
        </row>
        <row r="270">
          <cell r="D270">
            <v>331506024</v>
          </cell>
          <cell r="E270" t="str">
            <v>关节骨软骨损伤修复术</v>
          </cell>
          <cell r="F270">
            <v>2148.9</v>
          </cell>
          <cell r="G270">
            <v>1990.6</v>
          </cell>
          <cell r="H270">
            <v>1696.5</v>
          </cell>
          <cell r="I270">
            <v>2941</v>
          </cell>
          <cell r="J270">
            <v>2647</v>
          </cell>
          <cell r="K270">
            <v>2794</v>
          </cell>
          <cell r="L270">
            <v>2543</v>
          </cell>
          <cell r="M270">
            <v>2314</v>
          </cell>
        </row>
        <row r="271">
          <cell r="D271">
            <v>331507004</v>
          </cell>
          <cell r="E271" t="str">
            <v>人工全髋关节置换术</v>
          </cell>
          <cell r="F271">
            <v>3526.4</v>
          </cell>
          <cell r="G271">
            <v>3266.6</v>
          </cell>
          <cell r="H271">
            <v>2784</v>
          </cell>
          <cell r="I271">
            <v>4826</v>
          </cell>
          <cell r="J271">
            <v>4102</v>
          </cell>
          <cell r="K271">
            <v>4585</v>
          </cell>
          <cell r="L271">
            <v>4172</v>
          </cell>
          <cell r="M271">
            <v>3797</v>
          </cell>
        </row>
        <row r="272">
          <cell r="D272">
            <v>331507005</v>
          </cell>
          <cell r="E272" t="str">
            <v>人工股骨头置换术</v>
          </cell>
          <cell r="F272">
            <v>2400.7</v>
          </cell>
          <cell r="G272">
            <v>2223.8</v>
          </cell>
          <cell r="H272">
            <v>1895.3</v>
          </cell>
          <cell r="I272">
            <v>3285</v>
          </cell>
          <cell r="J272">
            <v>2792</v>
          </cell>
          <cell r="K272">
            <v>3121</v>
          </cell>
          <cell r="L272">
            <v>2840</v>
          </cell>
          <cell r="M272">
            <v>2584</v>
          </cell>
        </row>
        <row r="273">
          <cell r="D273">
            <v>331507006</v>
          </cell>
          <cell r="E273" t="str">
            <v>人工膝关节表面置换术</v>
          </cell>
          <cell r="F273">
            <v>3211</v>
          </cell>
          <cell r="G273">
            <v>2974.4</v>
          </cell>
          <cell r="H273">
            <v>2535</v>
          </cell>
          <cell r="I273">
            <v>4394</v>
          </cell>
          <cell r="J273">
            <v>3735</v>
          </cell>
          <cell r="K273">
            <v>4174</v>
          </cell>
          <cell r="L273">
            <v>3798</v>
          </cell>
          <cell r="M273">
            <v>3456</v>
          </cell>
        </row>
        <row r="274">
          <cell r="D274">
            <v>331507007</v>
          </cell>
          <cell r="E274" t="str">
            <v>人工膝关节绞链式置换术</v>
          </cell>
          <cell r="F274">
            <v>2928.9</v>
          </cell>
          <cell r="G274">
            <v>2713</v>
          </cell>
          <cell r="H274">
            <v>2312.3</v>
          </cell>
          <cell r="I274">
            <v>4008</v>
          </cell>
          <cell r="J274">
            <v>3407</v>
          </cell>
          <cell r="K274">
            <v>3808</v>
          </cell>
          <cell r="L274">
            <v>3465</v>
          </cell>
          <cell r="M274">
            <v>3153</v>
          </cell>
        </row>
        <row r="275">
          <cell r="D275">
            <v>331507014</v>
          </cell>
          <cell r="E275" t="str">
            <v>人工关节翻修术</v>
          </cell>
          <cell r="F275">
            <v>3724</v>
          </cell>
          <cell r="G275">
            <v>3449.6</v>
          </cell>
          <cell r="H275">
            <v>2940</v>
          </cell>
          <cell r="I275">
            <v>5096</v>
          </cell>
          <cell r="J275">
            <v>4332</v>
          </cell>
          <cell r="K275">
            <v>4841</v>
          </cell>
          <cell r="L275">
            <v>4405</v>
          </cell>
          <cell r="M275">
            <v>4009</v>
          </cell>
        </row>
        <row r="276">
          <cell r="D276">
            <v>331508003</v>
          </cell>
          <cell r="E276" t="str">
            <v>骨骺固定术</v>
          </cell>
          <cell r="F276">
            <v>1397.5</v>
          </cell>
          <cell r="G276">
            <v>1294.5</v>
          </cell>
          <cell r="H276">
            <v>1103.3</v>
          </cell>
          <cell r="I276">
            <v>1912</v>
          </cell>
          <cell r="J276">
            <v>1721</v>
          </cell>
          <cell r="K276">
            <v>1816</v>
          </cell>
          <cell r="L276">
            <v>1653</v>
          </cell>
          <cell r="M276">
            <v>1504</v>
          </cell>
        </row>
        <row r="277">
          <cell r="D277">
            <v>331508004</v>
          </cell>
          <cell r="E277" t="str">
            <v>股骨头骨骺滑脱牵引复位内固定术</v>
          </cell>
          <cell r="F277">
            <v>2007.4</v>
          </cell>
          <cell r="G277">
            <v>1859.4</v>
          </cell>
          <cell r="H277">
            <v>1584.8</v>
          </cell>
          <cell r="I277">
            <v>2747</v>
          </cell>
          <cell r="J277">
            <v>2473</v>
          </cell>
          <cell r="K277">
            <v>2610</v>
          </cell>
          <cell r="L277">
            <v>2375</v>
          </cell>
          <cell r="M277">
            <v>2161</v>
          </cell>
        </row>
        <row r="278">
          <cell r="D278">
            <v>331508005</v>
          </cell>
          <cell r="E278" t="str">
            <v>带血管蒂肌蒂骨骺移植术</v>
          </cell>
          <cell r="F278">
            <v>2107.1</v>
          </cell>
          <cell r="G278">
            <v>1951.8</v>
          </cell>
          <cell r="H278">
            <v>1633.5</v>
          </cell>
          <cell r="I278">
            <v>2883</v>
          </cell>
          <cell r="J278">
            <v>2595</v>
          </cell>
          <cell r="K278">
            <v>2739</v>
          </cell>
          <cell r="L278">
            <v>2492</v>
          </cell>
          <cell r="M278">
            <v>2268</v>
          </cell>
        </row>
        <row r="279">
          <cell r="D279">
            <v>331509007</v>
          </cell>
          <cell r="E279" t="str">
            <v>先天性锁骨假关节切除植骨内固定术</v>
          </cell>
          <cell r="F279">
            <v>1695.8</v>
          </cell>
          <cell r="G279">
            <v>1570.8</v>
          </cell>
          <cell r="H279">
            <v>1338.8</v>
          </cell>
          <cell r="I279">
            <v>2321</v>
          </cell>
          <cell r="J279">
            <v>2089</v>
          </cell>
          <cell r="K279">
            <v>2205</v>
          </cell>
          <cell r="L279">
            <v>2007</v>
          </cell>
          <cell r="M279">
            <v>1826</v>
          </cell>
        </row>
        <row r="280">
          <cell r="D280">
            <v>331509008</v>
          </cell>
          <cell r="E280" t="str">
            <v>先天性胫骨假关节切除带血管腓骨移植术</v>
          </cell>
          <cell r="F280">
            <v>2968.8</v>
          </cell>
          <cell r="G280">
            <v>2750</v>
          </cell>
          <cell r="H280">
            <v>2343.8</v>
          </cell>
          <cell r="I280">
            <v>4063</v>
          </cell>
          <cell r="J280">
            <v>3453</v>
          </cell>
          <cell r="K280">
            <v>3860</v>
          </cell>
          <cell r="L280">
            <v>3513</v>
          </cell>
          <cell r="M280">
            <v>3197</v>
          </cell>
        </row>
        <row r="281">
          <cell r="D281">
            <v>331510001</v>
          </cell>
          <cell r="E281" t="str">
            <v>肘关节截骨术</v>
          </cell>
          <cell r="F281">
            <v>1679.6</v>
          </cell>
          <cell r="G281">
            <v>1555.8</v>
          </cell>
          <cell r="H281">
            <v>1326</v>
          </cell>
          <cell r="I281">
            <v>2298</v>
          </cell>
          <cell r="J281">
            <v>2068</v>
          </cell>
          <cell r="K281">
            <v>2183</v>
          </cell>
          <cell r="L281">
            <v>1987</v>
          </cell>
          <cell r="M281">
            <v>1808</v>
          </cell>
        </row>
        <row r="282">
          <cell r="D282">
            <v>331510002</v>
          </cell>
          <cell r="E282" t="str">
            <v>腕关节截骨术</v>
          </cell>
          <cell r="F282">
            <v>1425</v>
          </cell>
          <cell r="G282">
            <v>1320</v>
          </cell>
          <cell r="H282">
            <v>1125</v>
          </cell>
          <cell r="I282">
            <v>1950</v>
          </cell>
          <cell r="J282">
            <v>1755</v>
          </cell>
          <cell r="K282">
            <v>1853</v>
          </cell>
          <cell r="L282">
            <v>1686</v>
          </cell>
          <cell r="M282">
            <v>1534</v>
          </cell>
        </row>
        <row r="283">
          <cell r="D283">
            <v>331510003</v>
          </cell>
          <cell r="E283" t="str">
            <v>掌骨截骨矫形术</v>
          </cell>
          <cell r="F283">
            <v>1397.5</v>
          </cell>
          <cell r="G283">
            <v>1294.5</v>
          </cell>
          <cell r="H283">
            <v>1103.3</v>
          </cell>
          <cell r="I283">
            <v>1912</v>
          </cell>
          <cell r="J283">
            <v>1721</v>
          </cell>
          <cell r="K283">
            <v>1816</v>
          </cell>
          <cell r="L283">
            <v>1653</v>
          </cell>
          <cell r="M283">
            <v>1504</v>
          </cell>
        </row>
        <row r="284">
          <cell r="D284">
            <v>331510004</v>
          </cell>
          <cell r="E284" t="str">
            <v>髋臼旋转截骨术</v>
          </cell>
          <cell r="F284">
            <v>2332.3</v>
          </cell>
          <cell r="G284">
            <v>2160.4</v>
          </cell>
          <cell r="H284">
            <v>1841.3</v>
          </cell>
          <cell r="I284">
            <v>3192</v>
          </cell>
          <cell r="J284">
            <v>2713</v>
          </cell>
          <cell r="K284">
            <v>3032</v>
          </cell>
          <cell r="L284">
            <v>2759</v>
          </cell>
          <cell r="M284">
            <v>2511</v>
          </cell>
        </row>
        <row r="285">
          <cell r="D285">
            <v>331510005</v>
          </cell>
          <cell r="E285" t="str">
            <v>股骨颈楔形截骨术</v>
          </cell>
          <cell r="F285">
            <v>1939.9</v>
          </cell>
          <cell r="G285">
            <v>1797</v>
          </cell>
          <cell r="H285">
            <v>1531.5</v>
          </cell>
          <cell r="I285">
            <v>2655</v>
          </cell>
          <cell r="J285">
            <v>2257</v>
          </cell>
          <cell r="K285">
            <v>2522</v>
          </cell>
          <cell r="L285">
            <v>2295</v>
          </cell>
          <cell r="M285">
            <v>2088</v>
          </cell>
        </row>
        <row r="286">
          <cell r="D286">
            <v>331510006</v>
          </cell>
          <cell r="E286" t="str">
            <v>股骨头钻孔及植骨术</v>
          </cell>
          <cell r="F286">
            <v>1653</v>
          </cell>
          <cell r="G286">
            <v>1531.2</v>
          </cell>
          <cell r="H286">
            <v>1305</v>
          </cell>
          <cell r="I286">
            <v>2262</v>
          </cell>
          <cell r="J286">
            <v>2036</v>
          </cell>
          <cell r="K286">
            <v>2149</v>
          </cell>
          <cell r="L286">
            <v>1956</v>
          </cell>
          <cell r="M286">
            <v>1780</v>
          </cell>
        </row>
        <row r="287">
          <cell r="D287">
            <v>331510007</v>
          </cell>
          <cell r="E287" t="str">
            <v>股骨下端截骨术</v>
          </cell>
          <cell r="F287">
            <v>1741.4</v>
          </cell>
          <cell r="G287">
            <v>1613</v>
          </cell>
          <cell r="H287">
            <v>1374.8</v>
          </cell>
          <cell r="I287">
            <v>2383</v>
          </cell>
          <cell r="J287">
            <v>2145</v>
          </cell>
          <cell r="K287">
            <v>2264</v>
          </cell>
          <cell r="L287">
            <v>2060</v>
          </cell>
          <cell r="M287">
            <v>1875</v>
          </cell>
        </row>
        <row r="288">
          <cell r="D288">
            <v>331510008</v>
          </cell>
          <cell r="E288" t="str">
            <v>胫骨高位截骨术</v>
          </cell>
          <cell r="F288">
            <v>1735.7</v>
          </cell>
          <cell r="G288">
            <v>1607.8</v>
          </cell>
          <cell r="H288">
            <v>1370.3</v>
          </cell>
          <cell r="I288">
            <v>2375</v>
          </cell>
          <cell r="J288">
            <v>2137</v>
          </cell>
          <cell r="K288">
            <v>2256</v>
          </cell>
          <cell r="L288">
            <v>2053</v>
          </cell>
          <cell r="M288">
            <v>1868</v>
          </cell>
        </row>
        <row r="289">
          <cell r="D289">
            <v>331510009</v>
          </cell>
          <cell r="E289" t="str">
            <v>跟骨截骨术</v>
          </cell>
          <cell r="F289">
            <v>1490.6</v>
          </cell>
          <cell r="G289">
            <v>1380.7</v>
          </cell>
          <cell r="H289">
            <v>1176.8</v>
          </cell>
          <cell r="I289">
            <v>2040</v>
          </cell>
          <cell r="J289">
            <v>1836</v>
          </cell>
          <cell r="K289">
            <v>1938</v>
          </cell>
          <cell r="L289">
            <v>1764</v>
          </cell>
          <cell r="M289">
            <v>1605</v>
          </cell>
        </row>
        <row r="290">
          <cell r="D290">
            <v>331510010</v>
          </cell>
          <cell r="E290" t="str">
            <v>成骨不全多段截骨术</v>
          </cell>
          <cell r="F290">
            <v>1754.7</v>
          </cell>
          <cell r="G290">
            <v>1625.4</v>
          </cell>
          <cell r="H290">
            <v>1385.3</v>
          </cell>
          <cell r="I290">
            <v>2401</v>
          </cell>
          <cell r="J290">
            <v>2161</v>
          </cell>
          <cell r="K290">
            <v>2281</v>
          </cell>
          <cell r="L290">
            <v>2076</v>
          </cell>
          <cell r="M290">
            <v>1889</v>
          </cell>
        </row>
        <row r="291">
          <cell r="D291">
            <v>331511001</v>
          </cell>
          <cell r="E291" t="str">
            <v>肘关节融合术</v>
          </cell>
          <cell r="F291">
            <v>1699.6</v>
          </cell>
          <cell r="G291">
            <v>1574.3</v>
          </cell>
          <cell r="H291">
            <v>1341.8</v>
          </cell>
          <cell r="I291">
            <v>2326</v>
          </cell>
          <cell r="J291">
            <v>2093</v>
          </cell>
          <cell r="K291">
            <v>2210</v>
          </cell>
          <cell r="L291">
            <v>2011</v>
          </cell>
          <cell r="M291">
            <v>1830</v>
          </cell>
        </row>
        <row r="292">
          <cell r="D292">
            <v>331511002</v>
          </cell>
          <cell r="E292" t="str">
            <v>先天性胫骨缺如胫骨上端膝关节融合术</v>
          </cell>
          <cell r="F292">
            <v>1983.6</v>
          </cell>
          <cell r="G292">
            <v>1837.4</v>
          </cell>
          <cell r="H292">
            <v>1566</v>
          </cell>
          <cell r="I292">
            <v>2714</v>
          </cell>
          <cell r="J292">
            <v>2443</v>
          </cell>
          <cell r="K292">
            <v>2578</v>
          </cell>
          <cell r="L292">
            <v>2346</v>
          </cell>
          <cell r="M292">
            <v>2135</v>
          </cell>
        </row>
        <row r="293">
          <cell r="D293">
            <v>331511003</v>
          </cell>
          <cell r="E293" t="str">
            <v>踝关节融合术</v>
          </cell>
          <cell r="F293">
            <v>2030.2</v>
          </cell>
          <cell r="G293">
            <v>1880.6</v>
          </cell>
          <cell r="H293">
            <v>1602.8</v>
          </cell>
          <cell r="I293">
            <v>2778</v>
          </cell>
          <cell r="J293">
            <v>2500</v>
          </cell>
          <cell r="K293">
            <v>2639</v>
          </cell>
          <cell r="L293">
            <v>2401</v>
          </cell>
          <cell r="M293">
            <v>2185</v>
          </cell>
        </row>
        <row r="294">
          <cell r="D294">
            <v>331511004</v>
          </cell>
          <cell r="E294" t="str">
            <v>跟骰关节融合术</v>
          </cell>
          <cell r="F294">
            <v>1322.4</v>
          </cell>
          <cell r="G294">
            <v>1225</v>
          </cell>
          <cell r="H294">
            <v>1044</v>
          </cell>
          <cell r="I294">
            <v>1810</v>
          </cell>
          <cell r="J294">
            <v>1629</v>
          </cell>
          <cell r="K294">
            <v>1720</v>
          </cell>
          <cell r="L294">
            <v>1565</v>
          </cell>
          <cell r="M294">
            <v>1424</v>
          </cell>
        </row>
        <row r="295">
          <cell r="D295">
            <v>331511005</v>
          </cell>
          <cell r="E295" t="str">
            <v>近侧趾间关节融合术</v>
          </cell>
          <cell r="F295">
            <v>1322.4</v>
          </cell>
          <cell r="G295">
            <v>1225</v>
          </cell>
          <cell r="H295">
            <v>1044</v>
          </cell>
          <cell r="I295">
            <v>1810</v>
          </cell>
          <cell r="J295">
            <v>1629</v>
          </cell>
          <cell r="K295">
            <v>1720</v>
          </cell>
          <cell r="L295">
            <v>1565</v>
          </cell>
          <cell r="M295">
            <v>1424</v>
          </cell>
        </row>
        <row r="296">
          <cell r="D296" t="str">
            <v>s331511001</v>
          </cell>
          <cell r="E296" t="str">
            <v>先天性尺骨缺如矫正腕关节成形融合术</v>
          </cell>
          <cell r="F296">
            <v>1653</v>
          </cell>
          <cell r="G296">
            <v>1531.2</v>
          </cell>
          <cell r="H296">
            <v>1305</v>
          </cell>
          <cell r="I296">
            <v>2262</v>
          </cell>
          <cell r="J296">
            <v>2036</v>
          </cell>
          <cell r="K296">
            <v>2149</v>
          </cell>
          <cell r="L296">
            <v>1956</v>
          </cell>
          <cell r="M296">
            <v>1780</v>
          </cell>
        </row>
        <row r="297">
          <cell r="D297">
            <v>331512001</v>
          </cell>
          <cell r="E297" t="str">
            <v>肘关节叉状成形术</v>
          </cell>
          <cell r="F297">
            <v>1620.7</v>
          </cell>
          <cell r="G297">
            <v>1501.3</v>
          </cell>
          <cell r="H297">
            <v>1279.5</v>
          </cell>
          <cell r="I297">
            <v>2218</v>
          </cell>
          <cell r="J297">
            <v>1996</v>
          </cell>
          <cell r="K297">
            <v>2107</v>
          </cell>
          <cell r="L297">
            <v>1917</v>
          </cell>
          <cell r="M297">
            <v>1744</v>
          </cell>
        </row>
        <row r="298">
          <cell r="D298">
            <v>331512002</v>
          </cell>
          <cell r="E298" t="str">
            <v>网球肘松解术</v>
          </cell>
          <cell r="F298">
            <v>988</v>
          </cell>
          <cell r="G298">
            <v>915.2</v>
          </cell>
          <cell r="H298">
            <v>780</v>
          </cell>
          <cell r="I298">
            <v>1352</v>
          </cell>
          <cell r="J298">
            <v>1284</v>
          </cell>
          <cell r="K298">
            <v>1284</v>
          </cell>
          <cell r="L298">
            <v>1168</v>
          </cell>
          <cell r="M298">
            <v>1063</v>
          </cell>
        </row>
        <row r="299">
          <cell r="D299">
            <v>331512003</v>
          </cell>
          <cell r="E299" t="str">
            <v>尺骨延长术</v>
          </cell>
          <cell r="F299">
            <v>1702.4</v>
          </cell>
          <cell r="G299">
            <v>1577</v>
          </cell>
          <cell r="H299">
            <v>1344</v>
          </cell>
          <cell r="I299">
            <v>2330</v>
          </cell>
          <cell r="J299">
            <v>1980</v>
          </cell>
          <cell r="K299">
            <v>2214</v>
          </cell>
          <cell r="L299">
            <v>2015</v>
          </cell>
          <cell r="M299">
            <v>1834</v>
          </cell>
        </row>
        <row r="300">
          <cell r="D300">
            <v>331512004</v>
          </cell>
          <cell r="E300" t="str">
            <v>尺骨短缩术</v>
          </cell>
          <cell r="F300">
            <v>1322.4</v>
          </cell>
          <cell r="G300">
            <v>1225</v>
          </cell>
          <cell r="H300">
            <v>1044</v>
          </cell>
          <cell r="I300">
            <v>1810</v>
          </cell>
          <cell r="J300">
            <v>1629</v>
          </cell>
          <cell r="K300">
            <v>1720</v>
          </cell>
          <cell r="L300">
            <v>1565</v>
          </cell>
          <cell r="M300">
            <v>1424</v>
          </cell>
        </row>
        <row r="301">
          <cell r="D301">
            <v>331512005</v>
          </cell>
          <cell r="E301" t="str">
            <v>桡骨延长术</v>
          </cell>
          <cell r="F301">
            <v>1702.4</v>
          </cell>
          <cell r="G301">
            <v>1577</v>
          </cell>
          <cell r="H301">
            <v>1344</v>
          </cell>
          <cell r="I301">
            <v>2330</v>
          </cell>
          <cell r="J301">
            <v>1980</v>
          </cell>
          <cell r="K301">
            <v>2214</v>
          </cell>
          <cell r="L301">
            <v>2015</v>
          </cell>
          <cell r="M301">
            <v>1834</v>
          </cell>
        </row>
        <row r="302">
          <cell r="D302">
            <v>331512006</v>
          </cell>
          <cell r="E302" t="str">
            <v>桡骨短缩术</v>
          </cell>
          <cell r="F302">
            <v>1322.4</v>
          </cell>
          <cell r="G302">
            <v>1225</v>
          </cell>
          <cell r="H302">
            <v>1044</v>
          </cell>
          <cell r="I302">
            <v>1810</v>
          </cell>
          <cell r="J302">
            <v>1629</v>
          </cell>
          <cell r="K302">
            <v>1720</v>
          </cell>
          <cell r="L302">
            <v>1565</v>
          </cell>
          <cell r="M302">
            <v>1424</v>
          </cell>
        </row>
        <row r="303">
          <cell r="D303">
            <v>331512007</v>
          </cell>
          <cell r="E303" t="str">
            <v>股骨延长术</v>
          </cell>
          <cell r="F303">
            <v>1960.8</v>
          </cell>
          <cell r="G303">
            <v>1816.3</v>
          </cell>
          <cell r="H303">
            <v>1548</v>
          </cell>
          <cell r="I303">
            <v>2683</v>
          </cell>
          <cell r="J303">
            <v>2280</v>
          </cell>
          <cell r="K303">
            <v>2549</v>
          </cell>
          <cell r="L303">
            <v>2320</v>
          </cell>
          <cell r="M303">
            <v>2111</v>
          </cell>
        </row>
        <row r="304">
          <cell r="D304">
            <v>331512008</v>
          </cell>
          <cell r="E304" t="str">
            <v>髋臼造盖成形术</v>
          </cell>
          <cell r="F304">
            <v>1945.6</v>
          </cell>
          <cell r="G304">
            <v>1802.2</v>
          </cell>
          <cell r="H304">
            <v>1536</v>
          </cell>
          <cell r="I304">
            <v>2662</v>
          </cell>
          <cell r="J304">
            <v>2263</v>
          </cell>
          <cell r="K304">
            <v>2529</v>
          </cell>
          <cell r="L304">
            <v>2301</v>
          </cell>
          <cell r="M304">
            <v>2094</v>
          </cell>
        </row>
        <row r="305">
          <cell r="D305">
            <v>331512009</v>
          </cell>
          <cell r="E305" t="str">
            <v>血管束移植充填植骨术</v>
          </cell>
          <cell r="F305">
            <v>1945.6</v>
          </cell>
          <cell r="G305">
            <v>1802.2</v>
          </cell>
          <cell r="H305">
            <v>1536</v>
          </cell>
          <cell r="I305">
            <v>2662</v>
          </cell>
          <cell r="J305">
            <v>2263</v>
          </cell>
          <cell r="K305">
            <v>2529</v>
          </cell>
          <cell r="L305">
            <v>2301</v>
          </cell>
          <cell r="M305">
            <v>2094</v>
          </cell>
        </row>
        <row r="306">
          <cell r="D306">
            <v>331512010</v>
          </cell>
          <cell r="E306" t="str">
            <v>股四头肌成形术</v>
          </cell>
          <cell r="F306">
            <v>1763.2</v>
          </cell>
          <cell r="G306">
            <v>1633.3</v>
          </cell>
          <cell r="H306">
            <v>1392</v>
          </cell>
          <cell r="I306">
            <v>2413</v>
          </cell>
          <cell r="J306">
            <v>2171</v>
          </cell>
          <cell r="K306">
            <v>2292</v>
          </cell>
          <cell r="L306">
            <v>2086</v>
          </cell>
          <cell r="M306">
            <v>1898</v>
          </cell>
        </row>
        <row r="307">
          <cell r="D307">
            <v>331512011</v>
          </cell>
          <cell r="E307" t="str">
            <v>膝内外翻定点闭式折骨术</v>
          </cell>
          <cell r="F307">
            <v>1299.6</v>
          </cell>
          <cell r="G307">
            <v>1203.8</v>
          </cell>
          <cell r="H307">
            <v>1026</v>
          </cell>
          <cell r="I307">
            <v>1778</v>
          </cell>
          <cell r="J307">
            <v>1600</v>
          </cell>
          <cell r="K307">
            <v>1689</v>
          </cell>
          <cell r="L307">
            <v>1537</v>
          </cell>
          <cell r="M307">
            <v>1399</v>
          </cell>
        </row>
        <row r="308">
          <cell r="D308">
            <v>331512012</v>
          </cell>
          <cell r="E308" t="str">
            <v>髌韧带成形术</v>
          </cell>
          <cell r="F308">
            <v>1856.3</v>
          </cell>
          <cell r="G308">
            <v>1719.5</v>
          </cell>
          <cell r="H308">
            <v>1465.5</v>
          </cell>
          <cell r="I308">
            <v>2540</v>
          </cell>
          <cell r="J308">
            <v>2287</v>
          </cell>
          <cell r="K308">
            <v>2413</v>
          </cell>
          <cell r="L308">
            <v>2196</v>
          </cell>
          <cell r="M308">
            <v>1998</v>
          </cell>
        </row>
        <row r="309">
          <cell r="D309">
            <v>331512013</v>
          </cell>
          <cell r="E309" t="str">
            <v>胫骨结节垫高术</v>
          </cell>
          <cell r="F309">
            <v>1542.8</v>
          </cell>
          <cell r="G309">
            <v>1429.1</v>
          </cell>
          <cell r="H309">
            <v>1218</v>
          </cell>
          <cell r="I309">
            <v>2111</v>
          </cell>
          <cell r="J309">
            <v>1901</v>
          </cell>
          <cell r="K309">
            <v>2005</v>
          </cell>
          <cell r="L309">
            <v>1825</v>
          </cell>
          <cell r="M309">
            <v>1661</v>
          </cell>
        </row>
        <row r="310">
          <cell r="D310">
            <v>331512015</v>
          </cell>
          <cell r="E310" t="str">
            <v>足母外翻矫形术</v>
          </cell>
          <cell r="F310">
            <v>1497.2</v>
          </cell>
          <cell r="G310">
            <v>1386.9</v>
          </cell>
          <cell r="H310">
            <v>1182</v>
          </cell>
          <cell r="I310">
            <v>2049</v>
          </cell>
          <cell r="J310">
            <v>1843</v>
          </cell>
          <cell r="K310">
            <v>1947</v>
          </cell>
          <cell r="L310">
            <v>1772</v>
          </cell>
          <cell r="M310">
            <v>1613</v>
          </cell>
        </row>
        <row r="311">
          <cell r="D311">
            <v>331512016</v>
          </cell>
          <cell r="E311" t="str">
            <v>第二跖骨头修整成形术</v>
          </cell>
          <cell r="F311">
            <v>1582.7</v>
          </cell>
          <cell r="G311">
            <v>1466.1</v>
          </cell>
          <cell r="H311">
            <v>1249.5</v>
          </cell>
          <cell r="I311">
            <v>2166</v>
          </cell>
          <cell r="J311">
            <v>1949</v>
          </cell>
          <cell r="K311">
            <v>2058</v>
          </cell>
          <cell r="L311">
            <v>1873</v>
          </cell>
          <cell r="M311">
            <v>1704</v>
          </cell>
        </row>
        <row r="312">
          <cell r="D312">
            <v>331512018</v>
          </cell>
          <cell r="E312" t="str">
            <v>胫骨延长术</v>
          </cell>
          <cell r="F312">
            <v>2006.4</v>
          </cell>
          <cell r="G312">
            <v>1858.6</v>
          </cell>
          <cell r="H312">
            <v>1584</v>
          </cell>
          <cell r="I312">
            <v>2746</v>
          </cell>
          <cell r="J312">
            <v>2334</v>
          </cell>
          <cell r="K312">
            <v>2609</v>
          </cell>
          <cell r="L312">
            <v>2374</v>
          </cell>
          <cell r="M312">
            <v>2160</v>
          </cell>
        </row>
        <row r="313">
          <cell r="D313">
            <v>331512021</v>
          </cell>
          <cell r="E313" t="str">
            <v>骨搬移手术</v>
          </cell>
          <cell r="F313">
            <v>2375</v>
          </cell>
          <cell r="G313">
            <v>2375</v>
          </cell>
          <cell r="H313">
            <v>2256.25</v>
          </cell>
          <cell r="I313">
            <v>3250</v>
          </cell>
          <cell r="J313">
            <v>3250</v>
          </cell>
          <cell r="K313">
            <v>3088</v>
          </cell>
          <cell r="L313">
            <v>2810</v>
          </cell>
          <cell r="M313">
            <v>2557</v>
          </cell>
        </row>
        <row r="314">
          <cell r="D314">
            <v>331514001</v>
          </cell>
          <cell r="E314" t="str">
            <v>断肢再植术</v>
          </cell>
          <cell r="F314">
            <v>3887.4</v>
          </cell>
          <cell r="G314">
            <v>3601</v>
          </cell>
          <cell r="H314">
            <v>3069</v>
          </cell>
          <cell r="I314">
            <v>5320</v>
          </cell>
          <cell r="J314">
            <v>4521</v>
          </cell>
          <cell r="K314">
            <v>5054</v>
          </cell>
          <cell r="L314">
            <v>4599</v>
          </cell>
          <cell r="M314">
            <v>4185</v>
          </cell>
        </row>
        <row r="315">
          <cell r="D315">
            <v>3315140010</v>
          </cell>
          <cell r="E315" t="str">
            <v>断肢再植术</v>
          </cell>
          <cell r="F315">
            <v>3887.4</v>
          </cell>
          <cell r="G315">
            <v>3601</v>
          </cell>
          <cell r="H315">
            <v>3069</v>
          </cell>
          <cell r="I315">
            <v>5320</v>
          </cell>
          <cell r="J315">
            <v>4521</v>
          </cell>
          <cell r="K315">
            <v>5054</v>
          </cell>
          <cell r="L315">
            <v>4599</v>
          </cell>
          <cell r="M315">
            <v>4185</v>
          </cell>
        </row>
        <row r="316">
          <cell r="D316">
            <v>331514002</v>
          </cell>
          <cell r="E316" t="str">
            <v>断指再植术</v>
          </cell>
          <cell r="F316">
            <v>2948.8</v>
          </cell>
          <cell r="G316">
            <v>2731.5</v>
          </cell>
          <cell r="H316">
            <v>2328</v>
          </cell>
          <cell r="I316">
            <v>4035</v>
          </cell>
          <cell r="J316">
            <v>3429</v>
          </cell>
          <cell r="K316">
            <v>3833</v>
          </cell>
          <cell r="L316">
            <v>3488</v>
          </cell>
          <cell r="M316">
            <v>3174</v>
          </cell>
        </row>
        <row r="317">
          <cell r="D317">
            <v>3315140020</v>
          </cell>
          <cell r="E317" t="str">
            <v>断指再植术</v>
          </cell>
          <cell r="F317">
            <v>2948.8</v>
          </cell>
          <cell r="G317">
            <v>2731.5</v>
          </cell>
          <cell r="H317">
            <v>2328</v>
          </cell>
          <cell r="I317">
            <v>4035</v>
          </cell>
          <cell r="J317">
            <v>3429</v>
          </cell>
          <cell r="K317">
            <v>3833</v>
          </cell>
          <cell r="L317">
            <v>3488</v>
          </cell>
          <cell r="M317">
            <v>3174</v>
          </cell>
        </row>
        <row r="318">
          <cell r="D318">
            <v>331515001</v>
          </cell>
          <cell r="E318" t="str">
            <v>手部掌指骨骨折切开复位内固定术</v>
          </cell>
          <cell r="F318">
            <v>1153.3</v>
          </cell>
          <cell r="G318">
            <v>1068.3</v>
          </cell>
          <cell r="H318">
            <v>910.5</v>
          </cell>
          <cell r="I318">
            <v>1578</v>
          </cell>
          <cell r="J318">
            <v>1421</v>
          </cell>
          <cell r="K318">
            <v>1499</v>
          </cell>
          <cell r="L318">
            <v>1364</v>
          </cell>
          <cell r="M318">
            <v>1241</v>
          </cell>
        </row>
        <row r="319">
          <cell r="D319">
            <v>331515002</v>
          </cell>
          <cell r="E319" t="str">
            <v>手部关节内骨折切开复位内固定术</v>
          </cell>
          <cell r="F319">
            <v>1345.2</v>
          </cell>
          <cell r="G319">
            <v>1246.1</v>
          </cell>
          <cell r="H319">
            <v>1062</v>
          </cell>
          <cell r="I319">
            <v>1841</v>
          </cell>
          <cell r="J319">
            <v>1656</v>
          </cell>
          <cell r="K319">
            <v>1749</v>
          </cell>
          <cell r="L319">
            <v>1592</v>
          </cell>
          <cell r="M319">
            <v>1449</v>
          </cell>
        </row>
        <row r="320">
          <cell r="D320">
            <v>331515003</v>
          </cell>
          <cell r="E320" t="str">
            <v>本氏(Bennett)骨折切开复位内固定术</v>
          </cell>
          <cell r="F320">
            <v>1710</v>
          </cell>
          <cell r="G320">
            <v>1584</v>
          </cell>
          <cell r="H320">
            <v>1350</v>
          </cell>
          <cell r="I320">
            <v>2340</v>
          </cell>
          <cell r="J320">
            <v>2106</v>
          </cell>
          <cell r="K320">
            <v>2223</v>
          </cell>
          <cell r="L320">
            <v>2023</v>
          </cell>
          <cell r="M320">
            <v>1841</v>
          </cell>
        </row>
        <row r="321">
          <cell r="D321">
            <v>331515004</v>
          </cell>
          <cell r="E321" t="str">
            <v>腕骨骨折切开复位内固定术</v>
          </cell>
          <cell r="F321">
            <v>1474.4</v>
          </cell>
          <cell r="G321">
            <v>1365.8</v>
          </cell>
          <cell r="H321">
            <v>1164</v>
          </cell>
          <cell r="I321">
            <v>2018</v>
          </cell>
          <cell r="J321">
            <v>1816</v>
          </cell>
          <cell r="K321">
            <v>1917</v>
          </cell>
          <cell r="L321">
            <v>1744</v>
          </cell>
          <cell r="M321">
            <v>1587</v>
          </cell>
        </row>
        <row r="322">
          <cell r="D322">
            <v>331515005</v>
          </cell>
          <cell r="E322" t="str">
            <v>舟骨骨折切开复位内固定术</v>
          </cell>
          <cell r="F322">
            <v>1456.4</v>
          </cell>
          <cell r="G322">
            <v>1349</v>
          </cell>
          <cell r="H322">
            <v>1149.8</v>
          </cell>
          <cell r="I322">
            <v>1993</v>
          </cell>
          <cell r="J322">
            <v>1794</v>
          </cell>
          <cell r="K322">
            <v>1893</v>
          </cell>
          <cell r="L322">
            <v>1723</v>
          </cell>
          <cell r="M322">
            <v>1568</v>
          </cell>
        </row>
        <row r="323">
          <cell r="D323">
            <v>331515006</v>
          </cell>
          <cell r="E323" t="str">
            <v>舟骨骨折不愈合切开植骨术+桡骨茎突切除术</v>
          </cell>
          <cell r="F323">
            <v>1702.4</v>
          </cell>
          <cell r="G323">
            <v>1577</v>
          </cell>
          <cell r="H323">
            <v>1344</v>
          </cell>
          <cell r="I323">
            <v>2330</v>
          </cell>
          <cell r="J323">
            <v>1980</v>
          </cell>
          <cell r="K323">
            <v>2214</v>
          </cell>
          <cell r="L323">
            <v>2015</v>
          </cell>
          <cell r="M323">
            <v>1834</v>
          </cell>
        </row>
        <row r="324">
          <cell r="D324">
            <v>331515007</v>
          </cell>
          <cell r="E324" t="str">
            <v>舟骨骨折不愈合植骨术</v>
          </cell>
          <cell r="F324">
            <v>1580.8</v>
          </cell>
          <cell r="G324">
            <v>1464.3</v>
          </cell>
          <cell r="H324">
            <v>1248</v>
          </cell>
          <cell r="I324">
            <v>2163</v>
          </cell>
          <cell r="J324">
            <v>1838</v>
          </cell>
          <cell r="K324">
            <v>2055</v>
          </cell>
          <cell r="L324">
            <v>1870</v>
          </cell>
          <cell r="M324">
            <v>1702</v>
          </cell>
        </row>
        <row r="325">
          <cell r="D325">
            <v>331515008</v>
          </cell>
          <cell r="E325" t="str">
            <v>月骨骨折切开复位内固定术</v>
          </cell>
          <cell r="F325">
            <v>1322.4</v>
          </cell>
          <cell r="G325">
            <v>1225</v>
          </cell>
          <cell r="H325">
            <v>1044</v>
          </cell>
          <cell r="I325">
            <v>1810</v>
          </cell>
          <cell r="J325">
            <v>1629</v>
          </cell>
          <cell r="K325">
            <v>1720</v>
          </cell>
          <cell r="L325">
            <v>1565</v>
          </cell>
          <cell r="M325">
            <v>1424</v>
          </cell>
        </row>
        <row r="326">
          <cell r="D326">
            <v>331515009</v>
          </cell>
          <cell r="E326" t="str">
            <v>月骨骨折不愈合血管植入术</v>
          </cell>
          <cell r="F326">
            <v>1702.4</v>
          </cell>
          <cell r="G326">
            <v>1577</v>
          </cell>
          <cell r="H326">
            <v>1344</v>
          </cell>
          <cell r="I326">
            <v>2330</v>
          </cell>
          <cell r="J326">
            <v>1980</v>
          </cell>
          <cell r="K326">
            <v>2214</v>
          </cell>
          <cell r="L326">
            <v>2015</v>
          </cell>
          <cell r="M326">
            <v>1834</v>
          </cell>
        </row>
        <row r="327">
          <cell r="D327">
            <v>331515010</v>
          </cell>
          <cell r="E327" t="str">
            <v>人工桡骨头月骨置换术</v>
          </cell>
          <cell r="F327">
            <v>1839.2</v>
          </cell>
          <cell r="G327">
            <v>1703.7</v>
          </cell>
          <cell r="H327">
            <v>1452</v>
          </cell>
          <cell r="I327">
            <v>2517</v>
          </cell>
          <cell r="J327">
            <v>2140</v>
          </cell>
          <cell r="K327">
            <v>2391</v>
          </cell>
          <cell r="L327">
            <v>2176</v>
          </cell>
          <cell r="M327">
            <v>1980</v>
          </cell>
        </row>
        <row r="328">
          <cell r="D328">
            <v>331516001</v>
          </cell>
          <cell r="E328" t="str">
            <v>手部关节脱位切开复位内固定术</v>
          </cell>
          <cell r="F328">
            <v>1140</v>
          </cell>
          <cell r="G328">
            <v>1056</v>
          </cell>
          <cell r="H328">
            <v>900</v>
          </cell>
          <cell r="I328">
            <v>1560</v>
          </cell>
          <cell r="J328">
            <v>1404</v>
          </cell>
          <cell r="K328">
            <v>1482</v>
          </cell>
          <cell r="L328">
            <v>1349</v>
          </cell>
          <cell r="M328">
            <v>1228</v>
          </cell>
        </row>
        <row r="329">
          <cell r="D329">
            <v>331517001</v>
          </cell>
          <cell r="E329" t="str">
            <v>局限性腕骨融合术</v>
          </cell>
          <cell r="F329">
            <v>1322.4</v>
          </cell>
          <cell r="G329">
            <v>1225</v>
          </cell>
          <cell r="H329">
            <v>1044</v>
          </cell>
          <cell r="I329">
            <v>1810</v>
          </cell>
          <cell r="J329">
            <v>1629</v>
          </cell>
          <cell r="K329">
            <v>1720</v>
          </cell>
          <cell r="L329">
            <v>1565</v>
          </cell>
          <cell r="M329">
            <v>1424</v>
          </cell>
        </row>
        <row r="330">
          <cell r="D330">
            <v>331517002</v>
          </cell>
          <cell r="E330" t="str">
            <v>指间关节融合术</v>
          </cell>
          <cell r="F330">
            <v>1223.6</v>
          </cell>
          <cell r="G330">
            <v>1133.4</v>
          </cell>
          <cell r="H330">
            <v>966</v>
          </cell>
          <cell r="I330">
            <v>1674</v>
          </cell>
          <cell r="J330">
            <v>1591</v>
          </cell>
          <cell r="K330">
            <v>1590</v>
          </cell>
          <cell r="L330">
            <v>1447</v>
          </cell>
          <cell r="M330">
            <v>1317</v>
          </cell>
        </row>
        <row r="331">
          <cell r="D331">
            <v>331517003</v>
          </cell>
          <cell r="E331" t="str">
            <v>腕关节融合术</v>
          </cell>
          <cell r="F331">
            <v>1369</v>
          </cell>
          <cell r="G331">
            <v>1268.1</v>
          </cell>
          <cell r="H331">
            <v>1080.8</v>
          </cell>
          <cell r="I331">
            <v>1873</v>
          </cell>
          <cell r="J331">
            <v>1780</v>
          </cell>
          <cell r="K331">
            <v>1779</v>
          </cell>
          <cell r="L331">
            <v>1619</v>
          </cell>
          <cell r="M331">
            <v>1473</v>
          </cell>
        </row>
        <row r="332">
          <cell r="D332">
            <v>331518001</v>
          </cell>
          <cell r="E332" t="str">
            <v>掌指骨软骨瘤刮除植骨术</v>
          </cell>
          <cell r="F332">
            <v>1212.2</v>
          </cell>
          <cell r="G332">
            <v>1122.9</v>
          </cell>
          <cell r="H332">
            <v>957</v>
          </cell>
          <cell r="I332">
            <v>1659</v>
          </cell>
          <cell r="J332">
            <v>1492</v>
          </cell>
          <cell r="K332">
            <v>1576</v>
          </cell>
          <cell r="L332">
            <v>1434</v>
          </cell>
          <cell r="M332">
            <v>1305</v>
          </cell>
        </row>
        <row r="333">
          <cell r="D333">
            <v>331518002</v>
          </cell>
          <cell r="E333" t="str">
            <v>掌指结核病灶清除术</v>
          </cell>
          <cell r="F333">
            <v>1212.2</v>
          </cell>
          <cell r="G333">
            <v>1122.9</v>
          </cell>
          <cell r="H333">
            <v>957</v>
          </cell>
          <cell r="I333">
            <v>1659</v>
          </cell>
          <cell r="J333">
            <v>1492</v>
          </cell>
          <cell r="K333">
            <v>1576</v>
          </cell>
          <cell r="L333">
            <v>1434</v>
          </cell>
          <cell r="M333">
            <v>1305</v>
          </cell>
        </row>
        <row r="334">
          <cell r="D334">
            <v>331518003</v>
          </cell>
          <cell r="E334" t="str">
            <v>近排腕骨切除术</v>
          </cell>
          <cell r="F334">
            <v>1322.4</v>
          </cell>
          <cell r="G334">
            <v>1225</v>
          </cell>
          <cell r="H334">
            <v>1044</v>
          </cell>
          <cell r="I334">
            <v>1810</v>
          </cell>
          <cell r="J334">
            <v>1629</v>
          </cell>
          <cell r="K334">
            <v>1720</v>
          </cell>
          <cell r="L334">
            <v>1565</v>
          </cell>
          <cell r="M334">
            <v>1424</v>
          </cell>
        </row>
        <row r="335">
          <cell r="D335">
            <v>331518007</v>
          </cell>
          <cell r="E335" t="str">
            <v>腕关节三角软骨复合体重建术</v>
          </cell>
          <cell r="F335">
            <v>2273.4</v>
          </cell>
          <cell r="G335">
            <v>2105.8</v>
          </cell>
          <cell r="H335">
            <v>1794.8</v>
          </cell>
          <cell r="I335">
            <v>3111</v>
          </cell>
          <cell r="J335">
            <v>2800</v>
          </cell>
          <cell r="K335">
            <v>2955</v>
          </cell>
          <cell r="L335">
            <v>2689</v>
          </cell>
          <cell r="M335">
            <v>2447</v>
          </cell>
        </row>
        <row r="336">
          <cell r="D336">
            <v>331519002</v>
          </cell>
          <cell r="E336" t="str">
            <v>拇指再造术Ⅰ型</v>
          </cell>
          <cell r="F336">
            <v>2118.5</v>
          </cell>
          <cell r="G336">
            <v>1962.4</v>
          </cell>
          <cell r="H336">
            <v>1672.5</v>
          </cell>
          <cell r="I336">
            <v>2899</v>
          </cell>
          <cell r="J336">
            <v>2465</v>
          </cell>
          <cell r="K336">
            <v>2754</v>
          </cell>
          <cell r="L336">
            <v>2506</v>
          </cell>
          <cell r="M336">
            <v>2280</v>
          </cell>
        </row>
        <row r="337">
          <cell r="D337">
            <v>331519003</v>
          </cell>
          <cell r="E337" t="str">
            <v>拇指再造术Ⅱ型</v>
          </cell>
          <cell r="F337">
            <v>3404.8</v>
          </cell>
          <cell r="G337">
            <v>3153.9</v>
          </cell>
          <cell r="H337">
            <v>2688</v>
          </cell>
          <cell r="I337">
            <v>4659</v>
          </cell>
          <cell r="J337">
            <v>3960</v>
          </cell>
          <cell r="K337">
            <v>4426</v>
          </cell>
          <cell r="L337">
            <v>4028</v>
          </cell>
          <cell r="M337">
            <v>3665</v>
          </cell>
        </row>
        <row r="338">
          <cell r="D338">
            <v>331519004</v>
          </cell>
          <cell r="E338" t="str">
            <v>拇指再造术Ⅲ型</v>
          </cell>
          <cell r="F338">
            <v>3648</v>
          </cell>
          <cell r="G338">
            <v>3379.2</v>
          </cell>
          <cell r="H338">
            <v>2880</v>
          </cell>
          <cell r="I338">
            <v>4992</v>
          </cell>
          <cell r="J338">
            <v>4243</v>
          </cell>
          <cell r="K338">
            <v>4742</v>
          </cell>
          <cell r="L338">
            <v>4315</v>
          </cell>
          <cell r="M338">
            <v>3927</v>
          </cell>
        </row>
        <row r="339">
          <cell r="D339">
            <v>331519005</v>
          </cell>
          <cell r="E339" t="str">
            <v>拇指再造术Ⅳ型</v>
          </cell>
          <cell r="F339">
            <v>2851.9</v>
          </cell>
          <cell r="G339">
            <v>2641.8</v>
          </cell>
          <cell r="H339">
            <v>2251.5</v>
          </cell>
          <cell r="I339">
            <v>3903</v>
          </cell>
          <cell r="J339">
            <v>3318</v>
          </cell>
          <cell r="K339">
            <v>3708</v>
          </cell>
          <cell r="L339">
            <v>3374</v>
          </cell>
          <cell r="M339">
            <v>3070</v>
          </cell>
        </row>
        <row r="340">
          <cell r="D340">
            <v>331519006</v>
          </cell>
          <cell r="E340" t="str">
            <v>拇指再造术Ⅴ型</v>
          </cell>
          <cell r="F340">
            <v>2910.8</v>
          </cell>
          <cell r="G340">
            <v>2696.3</v>
          </cell>
          <cell r="H340">
            <v>2298</v>
          </cell>
          <cell r="I340">
            <v>3983</v>
          </cell>
          <cell r="J340">
            <v>3385</v>
          </cell>
          <cell r="K340">
            <v>3784</v>
          </cell>
          <cell r="L340">
            <v>3443</v>
          </cell>
          <cell r="M340">
            <v>3133</v>
          </cell>
        </row>
        <row r="341">
          <cell r="D341">
            <v>331519007</v>
          </cell>
          <cell r="E341" t="str">
            <v>拇指再造术Ⅵ型</v>
          </cell>
          <cell r="F341">
            <v>2305.7</v>
          </cell>
          <cell r="G341">
            <v>2135.8</v>
          </cell>
          <cell r="H341">
            <v>1820.3</v>
          </cell>
          <cell r="I341">
            <v>3155</v>
          </cell>
          <cell r="J341">
            <v>2682</v>
          </cell>
          <cell r="K341">
            <v>2997</v>
          </cell>
          <cell r="L341">
            <v>2727</v>
          </cell>
          <cell r="M341">
            <v>2482</v>
          </cell>
        </row>
        <row r="342">
          <cell r="D342">
            <v>331519009</v>
          </cell>
          <cell r="E342" t="str">
            <v>其他指再造术</v>
          </cell>
          <cell r="F342">
            <v>2297.1</v>
          </cell>
          <cell r="G342">
            <v>2127.8</v>
          </cell>
          <cell r="H342">
            <v>1813.5</v>
          </cell>
          <cell r="I342">
            <v>3143</v>
          </cell>
          <cell r="J342">
            <v>2672</v>
          </cell>
          <cell r="K342">
            <v>2986</v>
          </cell>
          <cell r="L342">
            <v>2717</v>
          </cell>
          <cell r="M342">
            <v>2472</v>
          </cell>
        </row>
        <row r="343">
          <cell r="D343">
            <v>331519010</v>
          </cell>
          <cell r="E343" t="str">
            <v>严重烧伤手畸形矫正术</v>
          </cell>
          <cell r="F343">
            <v>2796.8</v>
          </cell>
          <cell r="G343">
            <v>2590.7</v>
          </cell>
          <cell r="H343">
            <v>2208</v>
          </cell>
          <cell r="I343">
            <v>3827</v>
          </cell>
          <cell r="J343">
            <v>3253</v>
          </cell>
          <cell r="K343">
            <v>3636</v>
          </cell>
          <cell r="L343">
            <v>3309</v>
          </cell>
          <cell r="M343">
            <v>3011</v>
          </cell>
        </row>
        <row r="344">
          <cell r="D344">
            <v>331519011</v>
          </cell>
          <cell r="E344" t="str">
            <v>手部瘢痕挛缩整形术</v>
          </cell>
          <cell r="F344">
            <v>1940.9</v>
          </cell>
          <cell r="G344">
            <v>1797.8</v>
          </cell>
          <cell r="H344">
            <v>1532.3</v>
          </cell>
          <cell r="I344">
            <v>2656</v>
          </cell>
          <cell r="J344">
            <v>2391</v>
          </cell>
          <cell r="K344">
            <v>2523</v>
          </cell>
          <cell r="L344">
            <v>2296</v>
          </cell>
          <cell r="M344">
            <v>2089</v>
          </cell>
        </row>
        <row r="345">
          <cell r="D345">
            <v>331519012</v>
          </cell>
          <cell r="E345" t="str">
            <v>指关节成形术</v>
          </cell>
          <cell r="F345">
            <v>1368</v>
          </cell>
          <cell r="G345">
            <v>1267.2</v>
          </cell>
          <cell r="H345">
            <v>1080</v>
          </cell>
          <cell r="I345">
            <v>1872</v>
          </cell>
          <cell r="J345">
            <v>1685</v>
          </cell>
          <cell r="K345">
            <v>1778</v>
          </cell>
          <cell r="L345">
            <v>1618</v>
          </cell>
          <cell r="M345">
            <v>1472</v>
          </cell>
        </row>
        <row r="346">
          <cell r="D346">
            <v>331519017</v>
          </cell>
          <cell r="E346" t="str">
            <v>掌指关节或跖趾关节成形术</v>
          </cell>
          <cell r="F346">
            <v>1322.4</v>
          </cell>
          <cell r="G346">
            <v>1225</v>
          </cell>
          <cell r="H346">
            <v>1044</v>
          </cell>
          <cell r="I346">
            <v>1810</v>
          </cell>
          <cell r="J346">
            <v>1629</v>
          </cell>
          <cell r="K346">
            <v>1720</v>
          </cell>
          <cell r="L346">
            <v>1565</v>
          </cell>
          <cell r="M346">
            <v>1424</v>
          </cell>
        </row>
        <row r="347">
          <cell r="D347">
            <v>331521031</v>
          </cell>
          <cell r="E347" t="str">
            <v>滑车重建术</v>
          </cell>
          <cell r="F347">
            <v>1161.9</v>
          </cell>
          <cell r="G347">
            <v>1076.2</v>
          </cell>
          <cell r="H347">
            <v>917.3</v>
          </cell>
          <cell r="I347">
            <v>1590</v>
          </cell>
          <cell r="J347">
            <v>1431</v>
          </cell>
          <cell r="K347">
            <v>1511</v>
          </cell>
          <cell r="L347">
            <v>1375</v>
          </cell>
          <cell r="M347">
            <v>1251</v>
          </cell>
        </row>
        <row r="348">
          <cell r="D348">
            <v>3315220011</v>
          </cell>
          <cell r="E348" t="str">
            <v>骨骼肌软组织肿瘤切除术</v>
          </cell>
          <cell r="F348">
            <v>1377.5</v>
          </cell>
          <cell r="G348">
            <v>1276</v>
          </cell>
          <cell r="H348">
            <v>1087.5</v>
          </cell>
          <cell r="I348">
            <v>1885</v>
          </cell>
          <cell r="J348">
            <v>1697</v>
          </cell>
          <cell r="K348">
            <v>1791</v>
          </cell>
          <cell r="L348">
            <v>1630</v>
          </cell>
          <cell r="M348">
            <v>1483</v>
          </cell>
        </row>
        <row r="349">
          <cell r="D349">
            <v>3315220012</v>
          </cell>
          <cell r="E349" t="str">
            <v>骨骼肌软组织肿瘤切除术</v>
          </cell>
          <cell r="F349">
            <v>963.3</v>
          </cell>
          <cell r="G349">
            <v>892.3</v>
          </cell>
          <cell r="H349">
            <v>760.5</v>
          </cell>
          <cell r="I349">
            <v>1318</v>
          </cell>
          <cell r="J349">
            <v>1252</v>
          </cell>
          <cell r="K349">
            <v>1252</v>
          </cell>
          <cell r="L349">
            <v>1139</v>
          </cell>
          <cell r="M349">
            <v>1036</v>
          </cell>
        </row>
        <row r="350">
          <cell r="D350">
            <v>3316010021</v>
          </cell>
          <cell r="E350" t="str">
            <v>经皮乳腺病灶穿刺旋切活检术</v>
          </cell>
          <cell r="F350">
            <v>950</v>
          </cell>
          <cell r="G350">
            <v>880</v>
          </cell>
          <cell r="H350">
            <v>750</v>
          </cell>
          <cell r="I350">
            <v>1200</v>
          </cell>
          <cell r="J350">
            <v>1150</v>
          </cell>
          <cell r="K350">
            <v>1140</v>
          </cell>
          <cell r="L350">
            <v>1026</v>
          </cell>
          <cell r="M350">
            <v>923</v>
          </cell>
        </row>
        <row r="351">
          <cell r="D351">
            <v>3316010022</v>
          </cell>
          <cell r="E351" t="str">
            <v>乳腺肿瘤微创旋切术</v>
          </cell>
          <cell r="F351">
            <v>1140</v>
          </cell>
          <cell r="G351">
            <v>1056</v>
          </cell>
          <cell r="H351">
            <v>900</v>
          </cell>
          <cell r="I351">
            <v>1400</v>
          </cell>
          <cell r="J351">
            <v>1340</v>
          </cell>
          <cell r="K351">
            <v>1330</v>
          </cell>
          <cell r="L351">
            <v>1197</v>
          </cell>
          <cell r="M351">
            <v>1077</v>
          </cell>
        </row>
        <row r="352">
          <cell r="D352">
            <v>331601005</v>
          </cell>
          <cell r="E352" t="str">
            <v>乳腺癌根治术</v>
          </cell>
          <cell r="F352">
            <v>2850</v>
          </cell>
          <cell r="G352">
            <v>2640</v>
          </cell>
          <cell r="H352">
            <v>2250</v>
          </cell>
          <cell r="I352">
            <v>3900</v>
          </cell>
          <cell r="J352">
            <v>3315</v>
          </cell>
          <cell r="K352">
            <v>3705</v>
          </cell>
          <cell r="L352">
            <v>3335</v>
          </cell>
          <cell r="M352">
            <v>3002</v>
          </cell>
        </row>
        <row r="353">
          <cell r="D353">
            <v>331601006</v>
          </cell>
          <cell r="E353" t="str">
            <v>乳腺癌扩大根治术</v>
          </cell>
          <cell r="F353">
            <v>3040</v>
          </cell>
          <cell r="G353">
            <v>2816</v>
          </cell>
          <cell r="H353">
            <v>2400</v>
          </cell>
          <cell r="I353">
            <v>4160</v>
          </cell>
          <cell r="J353">
            <v>3536</v>
          </cell>
          <cell r="K353">
            <v>3952</v>
          </cell>
          <cell r="L353">
            <v>3557</v>
          </cell>
          <cell r="M353">
            <v>3201</v>
          </cell>
        </row>
        <row r="354">
          <cell r="D354">
            <v>331601008</v>
          </cell>
          <cell r="E354" t="str">
            <v>乳腺癌根治+乳房再造术</v>
          </cell>
          <cell r="F354">
            <v>4219.9</v>
          </cell>
          <cell r="G354">
            <v>3909</v>
          </cell>
          <cell r="H354">
            <v>3331.5</v>
          </cell>
          <cell r="I354">
            <v>5775</v>
          </cell>
          <cell r="J354">
            <v>4909</v>
          </cell>
          <cell r="K354">
            <v>5486</v>
          </cell>
          <cell r="L354">
            <v>4937</v>
          </cell>
          <cell r="M354">
            <v>4443</v>
          </cell>
        </row>
        <row r="355">
          <cell r="D355">
            <v>331601016</v>
          </cell>
          <cell r="E355" t="str">
            <v>植入式给药装置（输液港）置入术</v>
          </cell>
          <cell r="F355">
            <v>807.5</v>
          </cell>
          <cell r="G355">
            <v>765</v>
          </cell>
          <cell r="H355">
            <v>722.5</v>
          </cell>
          <cell r="I355">
            <v>1000</v>
          </cell>
          <cell r="J355">
            <v>960</v>
          </cell>
          <cell r="K355">
            <v>950</v>
          </cell>
          <cell r="L355">
            <v>855</v>
          </cell>
          <cell r="M355">
            <v>770</v>
          </cell>
        </row>
        <row r="356">
          <cell r="D356">
            <v>340200020</v>
          </cell>
          <cell r="E356" t="str">
            <v>运动疗法</v>
          </cell>
          <cell r="F356">
            <v>34.8</v>
          </cell>
          <cell r="G356">
            <v>34.8</v>
          </cell>
          <cell r="H356">
            <v>29.8</v>
          </cell>
          <cell r="I356">
            <v>44</v>
          </cell>
          <cell r="J356">
            <v>43</v>
          </cell>
          <cell r="K356">
            <v>40</v>
          </cell>
          <cell r="L356">
            <v>36</v>
          </cell>
          <cell r="M356">
            <v>32</v>
          </cell>
        </row>
        <row r="357">
          <cell r="D357">
            <v>340200034</v>
          </cell>
          <cell r="E357" t="str">
            <v>言语训练</v>
          </cell>
          <cell r="F357">
            <v>20.4</v>
          </cell>
          <cell r="G357">
            <v>20.4</v>
          </cell>
          <cell r="H357">
            <v>17.4</v>
          </cell>
          <cell r="I357">
            <v>30</v>
          </cell>
          <cell r="J357">
            <v>26</v>
          </cell>
          <cell r="K357">
            <v>27</v>
          </cell>
          <cell r="L357">
            <v>24</v>
          </cell>
          <cell r="M357">
            <v>22</v>
          </cell>
        </row>
        <row r="358">
          <cell r="D358">
            <v>340200038</v>
          </cell>
          <cell r="E358" t="str">
            <v>认知知觉功能障碍训练</v>
          </cell>
          <cell r="F358">
            <v>20.4</v>
          </cell>
          <cell r="G358">
            <v>20.4</v>
          </cell>
          <cell r="H358">
            <v>17.4</v>
          </cell>
          <cell r="I358">
            <v>30</v>
          </cell>
          <cell r="J358">
            <v>26</v>
          </cell>
          <cell r="K358">
            <v>27</v>
          </cell>
          <cell r="L358">
            <v>24</v>
          </cell>
          <cell r="M358">
            <v>22</v>
          </cell>
        </row>
        <row r="359">
          <cell r="D359">
            <v>420000001</v>
          </cell>
          <cell r="E359" t="str">
            <v>骨折手法整复术</v>
          </cell>
          <cell r="F359" t="str">
            <v>300</v>
          </cell>
          <cell r="G359" t="str">
            <v>300</v>
          </cell>
          <cell r="H359" t="str">
            <v>300</v>
          </cell>
          <cell r="I359">
            <v>1300</v>
          </cell>
          <cell r="J359">
            <v>1300</v>
          </cell>
          <cell r="K359">
            <v>1170</v>
          </cell>
          <cell r="L359">
            <v>1053</v>
          </cell>
          <cell r="M359">
            <v>948</v>
          </cell>
        </row>
        <row r="360">
          <cell r="D360">
            <v>420000002</v>
          </cell>
          <cell r="E360" t="str">
            <v>骨折橇拨复位术</v>
          </cell>
          <cell r="F360">
            <v>612</v>
          </cell>
          <cell r="G360">
            <v>612</v>
          </cell>
          <cell r="H360">
            <v>522</v>
          </cell>
          <cell r="I360">
            <v>1500</v>
          </cell>
          <cell r="J360">
            <v>1500</v>
          </cell>
          <cell r="K360">
            <v>1350</v>
          </cell>
          <cell r="L360">
            <v>1215</v>
          </cell>
          <cell r="M360">
            <v>1094</v>
          </cell>
        </row>
        <row r="361">
          <cell r="D361">
            <v>420000004</v>
          </cell>
          <cell r="E361" t="str">
            <v>骨折闭合复位经皮穿刺（钉）内固定术</v>
          </cell>
          <cell r="F361">
            <v>734.4</v>
          </cell>
          <cell r="G361">
            <v>734.4</v>
          </cell>
          <cell r="H361">
            <v>590.4</v>
          </cell>
          <cell r="I361">
            <v>2400</v>
          </cell>
          <cell r="J361">
            <v>2400</v>
          </cell>
          <cell r="K361">
            <v>2160</v>
          </cell>
          <cell r="L361">
            <v>1944</v>
          </cell>
          <cell r="M361">
            <v>1750</v>
          </cell>
        </row>
        <row r="362">
          <cell r="D362">
            <v>420000006</v>
          </cell>
          <cell r="E362" t="str">
            <v>骨折外固定架固定术</v>
          </cell>
          <cell r="F362">
            <v>612</v>
          </cell>
          <cell r="G362">
            <v>612</v>
          </cell>
          <cell r="H362">
            <v>552</v>
          </cell>
          <cell r="I362">
            <v>1500</v>
          </cell>
          <cell r="J362">
            <v>1500</v>
          </cell>
          <cell r="K362">
            <v>1350</v>
          </cell>
          <cell r="L362">
            <v>1215</v>
          </cell>
          <cell r="M362">
            <v>1094</v>
          </cell>
        </row>
        <row r="363">
          <cell r="D363">
            <v>420000007</v>
          </cell>
          <cell r="E363" t="str">
            <v>骨折夹板外固定术</v>
          </cell>
          <cell r="F363">
            <v>204</v>
          </cell>
          <cell r="G363">
            <v>204</v>
          </cell>
          <cell r="H363">
            <v>174</v>
          </cell>
          <cell r="I363">
            <v>460</v>
          </cell>
          <cell r="J363">
            <v>460</v>
          </cell>
          <cell r="K363">
            <v>414</v>
          </cell>
          <cell r="L363">
            <v>373</v>
          </cell>
          <cell r="M363">
            <v>336</v>
          </cell>
        </row>
        <row r="364">
          <cell r="D364">
            <v>420000009</v>
          </cell>
          <cell r="E364" t="str">
            <v>麻醉下腰椎间盘突出症大手法治疗</v>
          </cell>
          <cell r="F364">
            <v>510</v>
          </cell>
          <cell r="G364">
            <v>510</v>
          </cell>
          <cell r="H364">
            <v>435</v>
          </cell>
          <cell r="I364">
            <v>1000</v>
          </cell>
          <cell r="J364">
            <v>1000</v>
          </cell>
          <cell r="K364">
            <v>900</v>
          </cell>
          <cell r="L364">
            <v>810</v>
          </cell>
          <cell r="M364">
            <v>729</v>
          </cell>
        </row>
        <row r="365">
          <cell r="D365">
            <v>210102015</v>
          </cell>
          <cell r="E365" t="str">
            <v>数字化摄影(DR)</v>
          </cell>
          <cell r="F365">
            <v>70</v>
          </cell>
          <cell r="G365">
            <v>70</v>
          </cell>
          <cell r="H365">
            <v>57</v>
          </cell>
          <cell r="I365">
            <v>60</v>
          </cell>
          <cell r="J365">
            <v>60</v>
          </cell>
          <cell r="K365">
            <v>60</v>
          </cell>
          <cell r="L365">
            <v>54</v>
          </cell>
          <cell r="M365">
            <v>49</v>
          </cell>
        </row>
        <row r="366">
          <cell r="D366">
            <v>210300008</v>
          </cell>
          <cell r="E366" t="str">
            <v>锥体束X线计算机体层（CBCT）扫描</v>
          </cell>
          <cell r="F366" t="str">
            <v>299.3</v>
          </cell>
          <cell r="G366" t="str">
            <v>299.3</v>
          </cell>
          <cell r="H366">
            <v>265.3</v>
          </cell>
          <cell r="I366">
            <v>200</v>
          </cell>
          <cell r="J366">
            <v>200</v>
          </cell>
          <cell r="K366">
            <v>200</v>
          </cell>
          <cell r="L366">
            <v>180</v>
          </cell>
          <cell r="M366">
            <v>162</v>
          </cell>
        </row>
        <row r="367">
          <cell r="D367">
            <v>230400007</v>
          </cell>
          <cell r="E367" t="str">
            <v>PET/CT肿瘤全身断层显像</v>
          </cell>
          <cell r="F367" t="str">
            <v>6210</v>
          </cell>
          <cell r="G367" t="str">
            <v>6210</v>
          </cell>
          <cell r="H367">
            <v>5899.5</v>
          </cell>
          <cell r="I367">
            <v>5800</v>
          </cell>
          <cell r="J367">
            <v>5800</v>
          </cell>
          <cell r="K367">
            <v>5800</v>
          </cell>
          <cell r="L367">
            <v>5220</v>
          </cell>
          <cell r="M367">
            <v>4698</v>
          </cell>
        </row>
        <row r="368">
          <cell r="D368">
            <v>250310067</v>
          </cell>
          <cell r="E368" t="str">
            <v>促肾上腺皮质激素测定（ACTH）</v>
          </cell>
          <cell r="F368" t="str">
            <v>77</v>
          </cell>
          <cell r="G368">
            <v>65.6</v>
          </cell>
          <cell r="H368">
            <v>55.8</v>
          </cell>
          <cell r="I368">
            <v>50</v>
          </cell>
          <cell r="J368">
            <v>50</v>
          </cell>
          <cell r="K368">
            <v>50</v>
          </cell>
          <cell r="L368">
            <v>43</v>
          </cell>
          <cell r="M368">
            <v>36</v>
          </cell>
        </row>
        <row r="369">
          <cell r="D369">
            <v>250310068</v>
          </cell>
          <cell r="E369" t="str">
            <v>妊娠相关性血浆蛋白A测定</v>
          </cell>
          <cell r="F369">
            <v>68.4</v>
          </cell>
          <cell r="G369">
            <v>59.3</v>
          </cell>
          <cell r="H369">
            <v>50.8</v>
          </cell>
          <cell r="I369">
            <v>50</v>
          </cell>
          <cell r="J369">
            <v>50</v>
          </cell>
          <cell r="K369">
            <v>50</v>
          </cell>
          <cell r="L369">
            <v>43</v>
          </cell>
          <cell r="M369">
            <v>36</v>
          </cell>
        </row>
        <row r="370">
          <cell r="D370">
            <v>250310069</v>
          </cell>
          <cell r="E370" t="str">
            <v>游离β绒毛膜促性腺激素测定</v>
          </cell>
          <cell r="F370" t="str">
            <v>94.1</v>
          </cell>
          <cell r="G370">
            <v>79.9</v>
          </cell>
          <cell r="H370">
            <v>66.7</v>
          </cell>
          <cell r="I370">
            <v>50</v>
          </cell>
          <cell r="J370">
            <v>50</v>
          </cell>
          <cell r="K370">
            <v>50</v>
          </cell>
          <cell r="L370">
            <v>43</v>
          </cell>
          <cell r="M370">
            <v>36</v>
          </cell>
        </row>
        <row r="371">
          <cell r="D371">
            <v>250310070</v>
          </cell>
          <cell r="E371" t="str">
            <v>抗甲状腺球蛋白抗体（Anti-TG）/Anti-TPO</v>
          </cell>
          <cell r="F371" t="str">
            <v>54</v>
          </cell>
          <cell r="G371">
            <v>46.6</v>
          </cell>
          <cell r="H371">
            <v>39.6</v>
          </cell>
          <cell r="I371">
            <v>50</v>
          </cell>
          <cell r="J371">
            <v>50</v>
          </cell>
          <cell r="K371">
            <v>50</v>
          </cell>
          <cell r="L371">
            <v>43</v>
          </cell>
          <cell r="M371">
            <v>36</v>
          </cell>
        </row>
        <row r="372">
          <cell r="D372">
            <v>250310071</v>
          </cell>
          <cell r="E372" t="str">
            <v>促甲状腺受体抗体（TsHR-Ab）</v>
          </cell>
          <cell r="F372" t="str">
            <v>95.7</v>
          </cell>
          <cell r="G372">
            <v>81.4</v>
          </cell>
          <cell r="H372">
            <v>70.8</v>
          </cell>
          <cell r="I372">
            <v>50</v>
          </cell>
          <cell r="J372">
            <v>50</v>
          </cell>
          <cell r="K372">
            <v>50</v>
          </cell>
          <cell r="L372">
            <v>43</v>
          </cell>
          <cell r="M372">
            <v>36</v>
          </cell>
        </row>
        <row r="373">
          <cell r="D373">
            <v>250311008</v>
          </cell>
          <cell r="E373" t="str">
            <v>总Ⅰ型胶原氨基延长肽测定（P1NP）</v>
          </cell>
          <cell r="F373" t="str">
            <v>149</v>
          </cell>
          <cell r="G373">
            <v>127.3</v>
          </cell>
          <cell r="H373">
            <v>107.1</v>
          </cell>
          <cell r="I373">
            <v>100</v>
          </cell>
          <cell r="J373">
            <v>100</v>
          </cell>
          <cell r="K373">
            <v>95</v>
          </cell>
          <cell r="L373">
            <v>86</v>
          </cell>
          <cell r="M373">
            <v>77</v>
          </cell>
        </row>
        <row r="374">
          <cell r="D374">
            <v>250311009</v>
          </cell>
          <cell r="E374" t="str">
            <v>25-羟基维生素D3测定</v>
          </cell>
          <cell r="F374" t="str">
            <v>85.5</v>
          </cell>
          <cell r="G374">
            <v>71.7</v>
          </cell>
          <cell r="H374">
            <v>59</v>
          </cell>
          <cell r="I374">
            <v>50</v>
          </cell>
          <cell r="J374">
            <v>50</v>
          </cell>
          <cell r="K374">
            <v>50</v>
          </cell>
          <cell r="L374">
            <v>43</v>
          </cell>
          <cell r="M374">
            <v>36</v>
          </cell>
        </row>
        <row r="375">
          <cell r="D375">
            <v>250402068</v>
          </cell>
          <cell r="E375" t="str">
            <v>环瓜氨酸多太抗体（Anti-CCP）测定</v>
          </cell>
          <cell r="F375" t="str">
            <v>132.5</v>
          </cell>
          <cell r="G375">
            <v>116.4</v>
          </cell>
          <cell r="H375">
            <v>101.3</v>
          </cell>
          <cell r="I375">
            <v>110</v>
          </cell>
          <cell r="J375">
            <v>110</v>
          </cell>
          <cell r="K375">
            <v>105</v>
          </cell>
          <cell r="L375">
            <v>95</v>
          </cell>
          <cell r="M375">
            <v>86</v>
          </cell>
        </row>
        <row r="376">
          <cell r="D376">
            <v>250403093</v>
          </cell>
          <cell r="E376" t="str">
            <v>风疹IgM/IgG测定</v>
          </cell>
          <cell r="F376" t="str">
            <v>68.4</v>
          </cell>
          <cell r="G376">
            <v>60.2</v>
          </cell>
          <cell r="H376">
            <v>52.6</v>
          </cell>
          <cell r="I376">
            <v>50</v>
          </cell>
          <cell r="J376">
            <v>50</v>
          </cell>
          <cell r="K376">
            <v>50</v>
          </cell>
          <cell r="L376">
            <v>43</v>
          </cell>
          <cell r="M376">
            <v>36</v>
          </cell>
        </row>
        <row r="377">
          <cell r="D377">
            <v>250404021</v>
          </cell>
          <cell r="E377" t="str">
            <v>肿瘤标志物</v>
          </cell>
          <cell r="F377" t="str">
            <v>77</v>
          </cell>
          <cell r="G377">
            <v>64.6</v>
          </cell>
          <cell r="H377">
            <v>53.1</v>
          </cell>
          <cell r="I377">
            <v>61.7</v>
          </cell>
          <cell r="J377">
            <v>61.7</v>
          </cell>
          <cell r="K377">
            <v>61.7</v>
          </cell>
          <cell r="L377">
            <v>53.9</v>
          </cell>
          <cell r="M377">
            <v>46.5</v>
          </cell>
        </row>
        <row r="378">
          <cell r="D378">
            <v>250404031</v>
          </cell>
          <cell r="E378" t="str">
            <v>s100蛋白质测定</v>
          </cell>
          <cell r="F378" t="str">
            <v>385.5</v>
          </cell>
          <cell r="G378">
            <v>347.2</v>
          </cell>
          <cell r="H378">
            <v>315.5</v>
          </cell>
          <cell r="I378">
            <v>200</v>
          </cell>
          <cell r="J378">
            <v>200</v>
          </cell>
          <cell r="K378">
            <v>190</v>
          </cell>
          <cell r="L378">
            <v>171</v>
          </cell>
          <cell r="M378">
            <v>154</v>
          </cell>
        </row>
        <row r="379">
          <cell r="D379">
            <v>310205008</v>
          </cell>
          <cell r="E379" t="str">
            <v>电脑血糖监测</v>
          </cell>
          <cell r="F379">
            <v>9</v>
          </cell>
          <cell r="G379">
            <v>8.6</v>
          </cell>
          <cell r="H379">
            <v>6.6</v>
          </cell>
          <cell r="I379">
            <v>5.5</v>
          </cell>
          <cell r="J379">
            <v>5.5</v>
          </cell>
          <cell r="K379">
            <v>5.5</v>
          </cell>
          <cell r="L379">
            <v>5</v>
          </cell>
          <cell r="M379">
            <v>5</v>
          </cell>
        </row>
        <row r="380">
          <cell r="D380">
            <v>310300123</v>
          </cell>
          <cell r="E380" t="str">
            <v>飞秒激光角膜切削术</v>
          </cell>
          <cell r="F380" t="str">
            <v>9000</v>
          </cell>
          <cell r="G380">
            <v>8100</v>
          </cell>
          <cell r="H380">
            <v>7290</v>
          </cell>
          <cell r="I380">
            <v>7200</v>
          </cell>
          <cell r="J380">
            <v>7200</v>
          </cell>
          <cell r="K380">
            <v>7200</v>
          </cell>
          <cell r="L380">
            <v>6840</v>
          </cell>
          <cell r="M380">
            <v>6156</v>
          </cell>
        </row>
        <row r="381">
          <cell r="D381">
            <v>310701008</v>
          </cell>
          <cell r="E381" t="str">
            <v>遥测心电监护</v>
          </cell>
          <cell r="F381">
            <v>7</v>
          </cell>
          <cell r="G381">
            <v>6</v>
          </cell>
          <cell r="H381">
            <v>6</v>
          </cell>
          <cell r="I381">
            <v>2</v>
          </cell>
          <cell r="J381">
            <v>2</v>
          </cell>
          <cell r="K381">
            <v>2</v>
          </cell>
          <cell r="L381">
            <v>2</v>
          </cell>
          <cell r="M381">
            <v>2</v>
          </cell>
        </row>
        <row r="382">
          <cell r="D382">
            <v>1207000011</v>
          </cell>
          <cell r="E382" t="str">
            <v>压缩雾化吸入</v>
          </cell>
          <cell r="F382">
            <v>15.6</v>
          </cell>
          <cell r="G382">
            <v>14</v>
          </cell>
          <cell r="H382">
            <v>12</v>
          </cell>
          <cell r="I382">
            <v>7</v>
          </cell>
          <cell r="J382">
            <v>7</v>
          </cell>
          <cell r="K382">
            <v>7</v>
          </cell>
          <cell r="L382">
            <v>6</v>
          </cell>
          <cell r="M382">
            <v>5</v>
          </cell>
        </row>
        <row r="383">
          <cell r="D383">
            <v>2102000014</v>
          </cell>
          <cell r="E383" t="str">
            <v>磁共振平扫</v>
          </cell>
          <cell r="F383">
            <v>530</v>
          </cell>
          <cell r="G383">
            <v>530</v>
          </cell>
          <cell r="H383">
            <v>503.5</v>
          </cell>
          <cell r="I383">
            <v>530</v>
          </cell>
          <cell r="J383">
            <v>530</v>
          </cell>
          <cell r="K383">
            <v>530</v>
          </cell>
          <cell r="L383">
            <v>477</v>
          </cell>
          <cell r="M383">
            <v>429</v>
          </cell>
        </row>
        <row r="384">
          <cell r="D384">
            <v>2102000024</v>
          </cell>
          <cell r="E384" t="str">
            <v>磁共振增强扫描</v>
          </cell>
          <cell r="F384" t="str">
            <v>769.5</v>
          </cell>
          <cell r="G384" t="str">
            <v>769.5</v>
          </cell>
          <cell r="H384">
            <v>731</v>
          </cell>
          <cell r="I384">
            <v>690</v>
          </cell>
          <cell r="J384">
            <v>690</v>
          </cell>
          <cell r="K384">
            <v>690</v>
          </cell>
          <cell r="L384">
            <v>621</v>
          </cell>
          <cell r="M384">
            <v>559</v>
          </cell>
        </row>
        <row r="385">
          <cell r="D385">
            <v>2103000013</v>
          </cell>
          <cell r="E385" t="str">
            <v>X线计算机体层（CT）扫描</v>
          </cell>
          <cell r="F385" t="str">
            <v>333.5</v>
          </cell>
          <cell r="G385" t="str">
            <v>333.5</v>
          </cell>
          <cell r="H385">
            <v>316.8</v>
          </cell>
          <cell r="I385">
            <v>230</v>
          </cell>
          <cell r="J385">
            <v>230</v>
          </cell>
          <cell r="K385">
            <v>230</v>
          </cell>
          <cell r="L385">
            <v>219</v>
          </cell>
          <cell r="M385">
            <v>208</v>
          </cell>
        </row>
        <row r="386">
          <cell r="D386">
            <v>2103000023</v>
          </cell>
          <cell r="E386" t="str">
            <v>X线计算机体层（CT）增强扫描</v>
          </cell>
          <cell r="F386" t="str">
            <v>384.8</v>
          </cell>
          <cell r="G386" t="str">
            <v>384.8</v>
          </cell>
          <cell r="H386">
            <v>365.6</v>
          </cell>
          <cell r="I386">
            <v>290</v>
          </cell>
          <cell r="J386">
            <v>290</v>
          </cell>
          <cell r="K386">
            <v>290</v>
          </cell>
          <cell r="L386">
            <v>276</v>
          </cell>
          <cell r="M386">
            <v>262</v>
          </cell>
        </row>
        <row r="387">
          <cell r="D387" t="str">
            <v>s250306003</v>
          </cell>
          <cell r="E387" t="str">
            <v>电化学发光法检测心肌标志物</v>
          </cell>
          <cell r="F387">
            <v>72</v>
          </cell>
          <cell r="G387">
            <v>72</v>
          </cell>
          <cell r="H387">
            <v>56</v>
          </cell>
          <cell r="I387">
            <v>59.9</v>
          </cell>
          <cell r="J387">
            <v>59.9</v>
          </cell>
          <cell r="K387">
            <v>59.9</v>
          </cell>
          <cell r="L387">
            <v>52.155</v>
          </cell>
          <cell r="M387">
            <v>44.91</v>
          </cell>
        </row>
        <row r="388">
          <cell r="D388" t="str">
            <v>s250308001</v>
          </cell>
          <cell r="E388" t="str">
            <v>电化学发光法检测骨标志物</v>
          </cell>
          <cell r="F388">
            <v>85</v>
          </cell>
          <cell r="G388">
            <v>85</v>
          </cell>
          <cell r="H388">
            <v>65</v>
          </cell>
          <cell r="I388">
            <v>50</v>
          </cell>
          <cell r="J388">
            <v>50</v>
          </cell>
          <cell r="K388">
            <v>50</v>
          </cell>
          <cell r="L388">
            <v>43</v>
          </cell>
          <cell r="M388">
            <v>36</v>
          </cell>
        </row>
        <row r="389">
          <cell r="D389" t="str">
            <v>s250309001</v>
          </cell>
          <cell r="E389" t="str">
            <v>电化学发光法检测贫血标志物</v>
          </cell>
          <cell r="F389">
            <v>70</v>
          </cell>
          <cell r="G389">
            <v>70</v>
          </cell>
          <cell r="H389">
            <v>55</v>
          </cell>
          <cell r="I389">
            <v>50</v>
          </cell>
          <cell r="J389">
            <v>50</v>
          </cell>
          <cell r="K389">
            <v>50</v>
          </cell>
          <cell r="L389">
            <v>43</v>
          </cell>
          <cell r="M389">
            <v>36</v>
          </cell>
        </row>
        <row r="390">
          <cell r="D390" t="str">
            <v>s250310005</v>
          </cell>
          <cell r="E390" t="str">
            <v>电化学发光法检测C-肽</v>
          </cell>
          <cell r="F390">
            <v>68</v>
          </cell>
          <cell r="G390">
            <v>68</v>
          </cell>
          <cell r="H390">
            <v>52</v>
          </cell>
          <cell r="I390">
            <v>50</v>
          </cell>
          <cell r="J390">
            <v>50</v>
          </cell>
          <cell r="K390">
            <v>50</v>
          </cell>
          <cell r="L390">
            <v>43</v>
          </cell>
          <cell r="M390">
            <v>36</v>
          </cell>
        </row>
        <row r="391">
          <cell r="D391" t="str">
            <v>s250310006</v>
          </cell>
          <cell r="E391" t="str">
            <v>电化学发光法检测内分泌</v>
          </cell>
          <cell r="F391">
            <v>85</v>
          </cell>
          <cell r="G391">
            <v>85</v>
          </cell>
          <cell r="H391">
            <v>65</v>
          </cell>
          <cell r="I391">
            <v>50</v>
          </cell>
          <cell r="J391">
            <v>50</v>
          </cell>
          <cell r="K391">
            <v>50</v>
          </cell>
          <cell r="L391">
            <v>43</v>
          </cell>
          <cell r="M391">
            <v>36</v>
          </cell>
        </row>
        <row r="392">
          <cell r="D392" t="str">
            <v>s250310007</v>
          </cell>
          <cell r="E392" t="str">
            <v>甲状旁腺素(PTH)测定</v>
          </cell>
          <cell r="F392">
            <v>102</v>
          </cell>
          <cell r="G392">
            <v>102</v>
          </cell>
          <cell r="H392">
            <v>78</v>
          </cell>
          <cell r="I392">
            <v>50</v>
          </cell>
          <cell r="J392">
            <v>50</v>
          </cell>
          <cell r="K392">
            <v>50</v>
          </cell>
          <cell r="L392">
            <v>43</v>
          </cell>
          <cell r="M392">
            <v>36</v>
          </cell>
        </row>
        <row r="393">
          <cell r="D393" t="str">
            <v>s250402008</v>
          </cell>
          <cell r="E393" t="str">
            <v>免疫球蛋白E定量（IgE定量）变态反应</v>
          </cell>
          <cell r="F393" t="str">
            <v>61.8</v>
          </cell>
          <cell r="G393" t="str">
            <v>61.8</v>
          </cell>
          <cell r="H393">
            <v>45.8</v>
          </cell>
          <cell r="I393">
            <v>50</v>
          </cell>
          <cell r="J393">
            <v>50</v>
          </cell>
          <cell r="K393">
            <v>50</v>
          </cell>
          <cell r="L393">
            <v>43</v>
          </cell>
          <cell r="M393">
            <v>36</v>
          </cell>
        </row>
        <row r="394">
          <cell r="D394">
            <v>330407016</v>
          </cell>
          <cell r="E394" t="str">
            <v>经结膜微创玻璃体切除术</v>
          </cell>
          <cell r="F394">
            <v>2850</v>
          </cell>
          <cell r="G394">
            <v>2565</v>
          </cell>
          <cell r="H394">
            <v>2308.5</v>
          </cell>
          <cell r="I394">
            <v>4500</v>
          </cell>
          <cell r="J394">
            <v>4050</v>
          </cell>
          <cell r="K394">
            <v>4050</v>
          </cell>
          <cell r="L394">
            <v>3645</v>
          </cell>
          <cell r="M394">
            <v>3281</v>
          </cell>
        </row>
        <row r="395">
          <cell r="D395">
            <v>331101019</v>
          </cell>
          <cell r="E395" t="str">
            <v>肾脏移植术</v>
          </cell>
          <cell r="F395" t="str">
            <v>4775</v>
          </cell>
          <cell r="G395" t="str">
            <v>4775</v>
          </cell>
          <cell r="H395" t="str">
            <v>4059</v>
          </cell>
          <cell r="I395">
            <v>7163</v>
          </cell>
          <cell r="J395">
            <v>6089</v>
          </cell>
          <cell r="K395">
            <v>6447</v>
          </cell>
          <cell r="L395">
            <v>5802</v>
          </cell>
          <cell r="M395">
            <v>5222</v>
          </cell>
        </row>
        <row r="396">
          <cell r="D396">
            <v>480000004</v>
          </cell>
          <cell r="E396" t="str">
            <v>人工煎药</v>
          </cell>
          <cell r="F396" t="str">
            <v>2.5</v>
          </cell>
          <cell r="G396" t="str">
            <v>2.5</v>
          </cell>
          <cell r="H396" t="str">
            <v>2.5</v>
          </cell>
          <cell r="I396">
            <v>4.5</v>
          </cell>
          <cell r="J396">
            <v>4.5</v>
          </cell>
          <cell r="K396">
            <v>4</v>
          </cell>
          <cell r="L396">
            <v>4</v>
          </cell>
          <cell r="M396">
            <v>4</v>
          </cell>
        </row>
        <row r="397">
          <cell r="D397">
            <v>480000008</v>
          </cell>
          <cell r="E397" t="str">
            <v>水丸制作</v>
          </cell>
          <cell r="F397" t="str">
            <v>18</v>
          </cell>
          <cell r="G397" t="str">
            <v>18</v>
          </cell>
          <cell r="H397" t="str">
            <v>18</v>
          </cell>
          <cell r="I397">
            <v>20</v>
          </cell>
          <cell r="J397">
            <v>20</v>
          </cell>
          <cell r="K397">
            <v>18</v>
          </cell>
          <cell r="L397">
            <v>16</v>
          </cell>
          <cell r="M397">
            <v>14</v>
          </cell>
        </row>
        <row r="398">
          <cell r="D398">
            <v>480000009</v>
          </cell>
          <cell r="E398" t="str">
            <v>蜜丸制作</v>
          </cell>
          <cell r="F398" t="str">
            <v>20</v>
          </cell>
          <cell r="G398" t="str">
            <v>20</v>
          </cell>
          <cell r="H398" t="str">
            <v>20</v>
          </cell>
          <cell r="I398">
            <v>25</v>
          </cell>
          <cell r="J398">
            <v>25</v>
          </cell>
          <cell r="K398">
            <v>23</v>
          </cell>
          <cell r="L398">
            <v>21</v>
          </cell>
          <cell r="M398">
            <v>19</v>
          </cell>
        </row>
        <row r="399">
          <cell r="D399">
            <v>480000012</v>
          </cell>
          <cell r="E399" t="str">
            <v>临方炒药</v>
          </cell>
          <cell r="F399" t="str">
            <v>1.5</v>
          </cell>
          <cell r="G399" t="str">
            <v>1.5</v>
          </cell>
          <cell r="H399" t="str">
            <v>1.5</v>
          </cell>
          <cell r="I399">
            <v>2</v>
          </cell>
          <cell r="J399">
            <v>2</v>
          </cell>
          <cell r="K399">
            <v>2</v>
          </cell>
          <cell r="L399">
            <v>2</v>
          </cell>
          <cell r="M399">
            <v>2</v>
          </cell>
        </row>
        <row r="400">
          <cell r="D400">
            <v>110900401</v>
          </cell>
          <cell r="E400" t="str">
            <v>单人间</v>
          </cell>
          <cell r="F400">
            <v>65</v>
          </cell>
          <cell r="G400">
            <v>50</v>
          </cell>
          <cell r="H400">
            <v>40</v>
          </cell>
          <cell r="I400">
            <v>100</v>
          </cell>
          <cell r="J400">
            <v>100</v>
          </cell>
          <cell r="K400">
            <v>90</v>
          </cell>
          <cell r="L400">
            <v>81</v>
          </cell>
          <cell r="M400">
            <v>73</v>
          </cell>
        </row>
        <row r="401">
          <cell r="D401">
            <v>110900402</v>
          </cell>
          <cell r="E401" t="str">
            <v>双人间</v>
          </cell>
          <cell r="F401">
            <v>47</v>
          </cell>
          <cell r="G401">
            <v>36</v>
          </cell>
          <cell r="H401">
            <v>30</v>
          </cell>
          <cell r="I401">
            <v>50</v>
          </cell>
          <cell r="J401">
            <v>50</v>
          </cell>
          <cell r="K401">
            <v>47</v>
          </cell>
          <cell r="L401">
            <v>42</v>
          </cell>
          <cell r="M401">
            <v>38</v>
          </cell>
        </row>
        <row r="402">
          <cell r="D402">
            <v>110900403</v>
          </cell>
          <cell r="E402" t="str">
            <v>三人间</v>
          </cell>
          <cell r="F402">
            <v>37</v>
          </cell>
          <cell r="G402">
            <v>26</v>
          </cell>
          <cell r="H402">
            <v>23</v>
          </cell>
          <cell r="I402">
            <v>35</v>
          </cell>
          <cell r="J402">
            <v>35</v>
          </cell>
          <cell r="K402">
            <v>35</v>
          </cell>
          <cell r="L402">
            <v>32</v>
          </cell>
          <cell r="M402">
            <v>29</v>
          </cell>
        </row>
        <row r="403">
          <cell r="D403">
            <v>110900404</v>
          </cell>
          <cell r="E403" t="str">
            <v>四人间及以上</v>
          </cell>
          <cell r="F403">
            <v>0</v>
          </cell>
          <cell r="G403">
            <v>0</v>
          </cell>
          <cell r="H403">
            <v>0</v>
          </cell>
          <cell r="I403">
            <v>28</v>
          </cell>
          <cell r="J403">
            <v>28</v>
          </cell>
          <cell r="K403">
            <v>25</v>
          </cell>
          <cell r="L403">
            <v>22</v>
          </cell>
          <cell r="M403">
            <v>20</v>
          </cell>
        </row>
        <row r="404">
          <cell r="D404" t="str">
            <v>s331503001</v>
          </cell>
          <cell r="E404" t="str">
            <v>骨软骨瘤切除术</v>
          </cell>
          <cell r="F404">
            <v>1111.5</v>
          </cell>
          <cell r="G404">
            <v>1029.6</v>
          </cell>
          <cell r="H404">
            <v>877.5</v>
          </cell>
          <cell r="I404">
            <v>1521</v>
          </cell>
          <cell r="J404">
            <v>1446</v>
          </cell>
          <cell r="K404">
            <v>1445</v>
          </cell>
          <cell r="L404">
            <v>1301</v>
          </cell>
          <cell r="M404">
            <v>1171</v>
          </cell>
        </row>
        <row r="405">
          <cell r="D405">
            <v>2103000012</v>
          </cell>
          <cell r="E405" t="str">
            <v>X线计算机体层（CT）扫描</v>
          </cell>
          <cell r="F405">
            <v>239.4</v>
          </cell>
          <cell r="G405">
            <v>239.4</v>
          </cell>
          <cell r="H405">
            <v>227.43</v>
          </cell>
        </row>
        <row r="405">
          <cell r="K405">
            <v>227</v>
          </cell>
          <cell r="L405">
            <v>204</v>
          </cell>
          <cell r="M405">
            <v>184</v>
          </cell>
        </row>
        <row r="406">
          <cell r="D406">
            <v>2103000022</v>
          </cell>
          <cell r="E406" t="str">
            <v>X线计算机体层（CT）增强扫描</v>
          </cell>
          <cell r="F406">
            <v>288</v>
          </cell>
          <cell r="G406">
            <v>288</v>
          </cell>
          <cell r="H406">
            <v>273.6</v>
          </cell>
        </row>
        <row r="406">
          <cell r="K406">
            <v>288</v>
          </cell>
          <cell r="L406">
            <v>259</v>
          </cell>
          <cell r="M406">
            <v>233</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69"/>
  <sheetViews>
    <sheetView tabSelected="1" view="pageBreakPreview" zoomScaleNormal="100" topLeftCell="A225" workbookViewId="0">
      <selection activeCell="K238" sqref="K238"/>
    </sheetView>
  </sheetViews>
  <sheetFormatPr defaultColWidth="9" defaultRowHeight="15.75"/>
  <cols>
    <col min="1" max="1" width="4.66666666666667" style="5" customWidth="1"/>
    <col min="2" max="2" width="10.75" style="6" customWidth="1"/>
    <col min="3" max="3" width="11.5" style="7" customWidth="1"/>
    <col min="4" max="4" width="37" style="8" customWidth="1"/>
    <col min="5" max="5" width="9.25" style="9" customWidth="1" outlineLevel="1"/>
    <col min="6" max="6" width="5.75" style="9" customWidth="1" outlineLevel="1"/>
    <col min="7" max="7" width="5.75" style="10" customWidth="1" outlineLevel="1"/>
    <col min="8" max="9" width="7.16666666666667" style="10" customWidth="1" outlineLevel="1"/>
    <col min="10" max="10" width="9.625" style="10" customWidth="1" outlineLevel="1"/>
    <col min="11" max="11" width="29.25" style="11" customWidth="1" outlineLevel="1"/>
    <col min="12" max="16384" width="9" style="5"/>
  </cols>
  <sheetData>
    <row r="1" spans="1:2">
      <c r="A1" s="12" t="s">
        <v>0</v>
      </c>
      <c r="B1" s="12"/>
    </row>
    <row r="2" spans="1:11">
      <c r="A2" s="13" t="s">
        <v>1</v>
      </c>
      <c r="B2" s="13"/>
      <c r="C2" s="13"/>
      <c r="D2" s="13"/>
      <c r="E2" s="13"/>
      <c r="F2" s="13"/>
      <c r="G2" s="13"/>
      <c r="H2" s="13"/>
      <c r="I2" s="13"/>
      <c r="J2" s="13"/>
      <c r="K2" s="29"/>
    </row>
    <row r="3" s="1" customFormat="1" spans="1:11">
      <c r="A3" s="14" t="s">
        <v>2</v>
      </c>
      <c r="B3" s="15" t="s">
        <v>3</v>
      </c>
      <c r="C3" s="15" t="s">
        <v>4</v>
      </c>
      <c r="D3" s="15" t="s">
        <v>5</v>
      </c>
      <c r="E3" s="15" t="s">
        <v>6</v>
      </c>
      <c r="F3" s="15" t="s">
        <v>7</v>
      </c>
      <c r="G3" s="24" t="s">
        <v>8</v>
      </c>
      <c r="H3" s="24"/>
      <c r="I3" s="24"/>
      <c r="J3" s="24"/>
      <c r="K3" s="30" t="s">
        <v>9</v>
      </c>
    </row>
    <row r="4" s="2" customFormat="1" ht="43" customHeight="1" spans="1:11">
      <c r="A4" s="16"/>
      <c r="B4" s="15"/>
      <c r="C4" s="15"/>
      <c r="D4" s="15"/>
      <c r="E4" s="15"/>
      <c r="F4" s="15"/>
      <c r="G4" s="25" t="s">
        <v>10</v>
      </c>
      <c r="H4" s="25" t="s">
        <v>11</v>
      </c>
      <c r="I4" s="25" t="s">
        <v>12</v>
      </c>
      <c r="J4" s="31" t="s">
        <v>13</v>
      </c>
      <c r="K4" s="30"/>
    </row>
    <row r="5" s="3" customFormat="1" ht="13.5" spans="1:11">
      <c r="A5" s="17">
        <v>1</v>
      </c>
      <c r="B5" s="18">
        <v>110200101</v>
      </c>
      <c r="C5" s="19" t="s">
        <v>14</v>
      </c>
      <c r="D5" s="19"/>
      <c r="E5" s="19"/>
      <c r="F5" s="26" t="s">
        <v>15</v>
      </c>
      <c r="G5" s="27">
        <f>VLOOKUP(B5,[1]Sheet1!$D$1:$K$65536,8,FALSE)</f>
        <v>4</v>
      </c>
      <c r="H5" s="27">
        <f>VLOOKUP(B5,[1]Sheet1!$D$1:$L$65536,9,FALSE)</f>
        <v>4</v>
      </c>
      <c r="I5" s="27">
        <f>VLOOKUP(B5,[1]Sheet1!$D$1:$M$65536,10,FALSE)</f>
        <v>2</v>
      </c>
      <c r="J5" s="27">
        <v>2</v>
      </c>
      <c r="K5" s="32"/>
    </row>
    <row r="6" s="3" customFormat="1" ht="13.5" spans="1:11">
      <c r="A6" s="17">
        <v>2</v>
      </c>
      <c r="B6" s="18">
        <v>110200102</v>
      </c>
      <c r="C6" s="19" t="s">
        <v>16</v>
      </c>
      <c r="D6" s="19"/>
      <c r="E6" s="19"/>
      <c r="F6" s="26" t="s">
        <v>15</v>
      </c>
      <c r="G6" s="27">
        <f>VLOOKUP(B6,[1]Sheet1!$D$1:$K$65536,8,FALSE)</f>
        <v>8</v>
      </c>
      <c r="H6" s="27">
        <f>VLOOKUP(B6,[1]Sheet1!$D$1:$L$65536,9,FALSE)</f>
        <v>7</v>
      </c>
      <c r="I6" s="27">
        <f>VLOOKUP(B6,[1]Sheet1!$D$1:$M$65536,10,FALSE)</f>
        <v>5</v>
      </c>
      <c r="J6" s="27">
        <v>4</v>
      </c>
      <c r="K6" s="32"/>
    </row>
    <row r="7" s="3" customFormat="1" ht="13.5" spans="1:11">
      <c r="A7" s="17">
        <v>3</v>
      </c>
      <c r="B7" s="18">
        <v>110200103</v>
      </c>
      <c r="C7" s="19" t="s">
        <v>17</v>
      </c>
      <c r="D7" s="19"/>
      <c r="E7" s="19"/>
      <c r="F7" s="26" t="s">
        <v>15</v>
      </c>
      <c r="G7" s="27">
        <f>VLOOKUP(B7,[1]Sheet1!$D$1:$K$65536,8,FALSE)</f>
        <v>13</v>
      </c>
      <c r="H7" s="27">
        <f>VLOOKUP(B7,[1]Sheet1!$D$1:$L$65536,9,FALSE)</f>
        <v>12</v>
      </c>
      <c r="I7" s="27">
        <f>VLOOKUP(B7,[1]Sheet1!$D$1:$M$65536,10,FALSE)</f>
        <v>8</v>
      </c>
      <c r="J7" s="27">
        <f>ROUND(I7*0.9,0)</f>
        <v>7</v>
      </c>
      <c r="K7" s="32"/>
    </row>
    <row r="8" s="3" customFormat="1" ht="13.5" spans="1:11">
      <c r="A8" s="17">
        <v>4</v>
      </c>
      <c r="B8" s="20">
        <v>110200104</v>
      </c>
      <c r="C8" s="20" t="s">
        <v>18</v>
      </c>
      <c r="D8" s="21"/>
      <c r="E8" s="19"/>
      <c r="F8" s="26" t="s">
        <v>15</v>
      </c>
      <c r="G8" s="27">
        <f>VLOOKUP(B8,[1]Sheet1!$D$1:$K$65536,8,FALSE)</f>
        <v>18</v>
      </c>
      <c r="H8" s="27">
        <f>VLOOKUP(B8,[1]Sheet1!$D$1:$L$65536,9,FALSE)</f>
        <v>16</v>
      </c>
      <c r="I8" s="27">
        <f>VLOOKUP(B8,[1]Sheet1!$D$1:$M$65536,10,FALSE)</f>
        <v>12</v>
      </c>
      <c r="J8" s="27">
        <f>ROUND(I8*0.9,0)</f>
        <v>11</v>
      </c>
      <c r="K8" s="32"/>
    </row>
    <row r="9" s="3" customFormat="1" ht="81" spans="1:11">
      <c r="A9" s="17">
        <v>5</v>
      </c>
      <c r="B9" s="20">
        <v>1102001051</v>
      </c>
      <c r="C9" s="20" t="s">
        <v>19</v>
      </c>
      <c r="D9" s="21" t="s">
        <v>20</v>
      </c>
      <c r="E9" s="19"/>
      <c r="F9" s="26" t="s">
        <v>15</v>
      </c>
      <c r="G9" s="27">
        <f>VLOOKUP(B9,[1]Sheet1!$D$1:$K$65536,8,FALSE)</f>
        <v>45</v>
      </c>
      <c r="H9" s="27">
        <f>VLOOKUP(B9,[1]Sheet1!$D$1:$L$65536,9,FALSE)</f>
        <v>45</v>
      </c>
      <c r="I9" s="27">
        <f>VLOOKUP(B9,[1]Sheet1!$D$1:$M$65536,10,FALSE)</f>
        <v>41</v>
      </c>
      <c r="J9" s="27">
        <f>ROUND(I9*0.9,0)</f>
        <v>37</v>
      </c>
      <c r="K9" s="19" t="s">
        <v>21</v>
      </c>
    </row>
    <row r="10" s="3" customFormat="1" ht="81" spans="1:11">
      <c r="A10" s="17">
        <v>6</v>
      </c>
      <c r="B10" s="18">
        <v>1102001052</v>
      </c>
      <c r="C10" s="19" t="s">
        <v>22</v>
      </c>
      <c r="D10" s="19" t="s">
        <v>20</v>
      </c>
      <c r="E10" s="19"/>
      <c r="F10" s="26" t="s">
        <v>15</v>
      </c>
      <c r="G10" s="27">
        <f>VLOOKUP(B10,[1]Sheet1!$D$1:$K$65536,8,FALSE)</f>
        <v>27</v>
      </c>
      <c r="H10" s="27">
        <f>VLOOKUP(B10,[1]Sheet1!$D$1:$L$65536,9,FALSE)</f>
        <v>27</v>
      </c>
      <c r="I10" s="27">
        <f>VLOOKUP(B10,[1]Sheet1!$D$1:$M$65536,10,FALSE)</f>
        <v>24</v>
      </c>
      <c r="J10" s="27">
        <f>ROUND(I10*0.9,0)</f>
        <v>22</v>
      </c>
      <c r="K10" s="19" t="s">
        <v>23</v>
      </c>
    </row>
    <row r="11" s="3" customFormat="1" ht="81" spans="1:11">
      <c r="A11" s="17">
        <v>7</v>
      </c>
      <c r="B11" s="18">
        <v>110200106</v>
      </c>
      <c r="C11" s="19" t="s">
        <v>24</v>
      </c>
      <c r="D11" s="19" t="s">
        <v>25</v>
      </c>
      <c r="E11" s="19"/>
      <c r="F11" s="26" t="s">
        <v>15</v>
      </c>
      <c r="G11" s="27">
        <f>VLOOKUP(B11,[1]Sheet1!$D$1:$K$65536,8,FALSE)</f>
        <v>9</v>
      </c>
      <c r="H11" s="27">
        <f>VLOOKUP(B11,[1]Sheet1!$D$1:$L$65536,9,FALSE)</f>
        <v>8</v>
      </c>
      <c r="I11" s="27">
        <f>VLOOKUP(B11,[1]Sheet1!$D$1:$M$65536,10,FALSE)</f>
        <v>7</v>
      </c>
      <c r="J11" s="27">
        <f>ROUND(I11*0.9,0)</f>
        <v>6</v>
      </c>
      <c r="K11" s="19" t="s">
        <v>26</v>
      </c>
    </row>
    <row r="12" s="3" customFormat="1" ht="54" spans="1:11">
      <c r="A12" s="17">
        <v>8</v>
      </c>
      <c r="B12" s="18">
        <v>1102002001</v>
      </c>
      <c r="C12" s="19" t="s">
        <v>27</v>
      </c>
      <c r="D12" s="19" t="s">
        <v>28</v>
      </c>
      <c r="E12" s="19" t="s">
        <v>29</v>
      </c>
      <c r="F12" s="26" t="s">
        <v>30</v>
      </c>
      <c r="G12" s="27">
        <f>VLOOKUP(B12,[1]Sheet1!$D$1:$K$65536,8,FALSE)</f>
        <v>22</v>
      </c>
      <c r="H12" s="27">
        <f>VLOOKUP(B12,[1]Sheet1!$D$1:$L$65536,9,FALSE)</f>
        <v>20</v>
      </c>
      <c r="I12" s="27">
        <f>VLOOKUP(B12,[1]Sheet1!$D$1:$M$65536,10,FALSE)</f>
        <v>11</v>
      </c>
      <c r="J12" s="27">
        <f t="shared" ref="J12:J43" si="0">ROUND(I12*0.9,0)</f>
        <v>10</v>
      </c>
      <c r="K12" s="19" t="s">
        <v>31</v>
      </c>
    </row>
    <row r="13" s="3" customFormat="1" ht="54" spans="1:11">
      <c r="A13" s="17">
        <v>9</v>
      </c>
      <c r="B13" s="18">
        <v>110300001</v>
      </c>
      <c r="C13" s="19" t="s">
        <v>32</v>
      </c>
      <c r="D13" s="19" t="s">
        <v>33</v>
      </c>
      <c r="E13" s="19"/>
      <c r="F13" s="26" t="s">
        <v>34</v>
      </c>
      <c r="G13" s="27">
        <f>VLOOKUP(B13,[1]Sheet1!$D$1:$K$65536,8,FALSE)</f>
        <v>180</v>
      </c>
      <c r="H13" s="27">
        <f>VLOOKUP(B13,[1]Sheet1!$D$1:$L$65536,9,FALSE)</f>
        <v>162</v>
      </c>
      <c r="I13" s="27">
        <f>VLOOKUP(B13,[1]Sheet1!$D$1:$M$65536,10,FALSE)</f>
        <v>146</v>
      </c>
      <c r="J13" s="27">
        <f t="shared" si="0"/>
        <v>131</v>
      </c>
      <c r="K13" s="19" t="s">
        <v>35</v>
      </c>
    </row>
    <row r="14" s="3" customFormat="1" ht="54" spans="1:11">
      <c r="A14" s="17">
        <v>10</v>
      </c>
      <c r="B14" s="18">
        <v>110400001</v>
      </c>
      <c r="C14" s="19" t="s">
        <v>36</v>
      </c>
      <c r="D14" s="19" t="s">
        <v>37</v>
      </c>
      <c r="E14" s="19" t="s">
        <v>38</v>
      </c>
      <c r="F14" s="26" t="s">
        <v>39</v>
      </c>
      <c r="G14" s="27">
        <f>VLOOKUP(B14,[1]Sheet1!$D$1:$K$65536,8,FALSE)</f>
        <v>76</v>
      </c>
      <c r="H14" s="27">
        <f>VLOOKUP(B14,[1]Sheet1!$D$1:$L$65536,9,FALSE)</f>
        <v>68</v>
      </c>
      <c r="I14" s="27">
        <f>VLOOKUP(B14,[1]Sheet1!$D$1:$M$65536,10,FALSE)</f>
        <v>61</v>
      </c>
      <c r="J14" s="27">
        <f t="shared" si="0"/>
        <v>55</v>
      </c>
      <c r="K14" s="19" t="s">
        <v>40</v>
      </c>
    </row>
    <row r="15" s="3" customFormat="1" ht="13.5" spans="1:11">
      <c r="A15" s="17">
        <v>11</v>
      </c>
      <c r="B15" s="18">
        <v>110500001</v>
      </c>
      <c r="C15" s="19" t="s">
        <v>41</v>
      </c>
      <c r="D15" s="19" t="s">
        <v>42</v>
      </c>
      <c r="E15" s="19" t="s">
        <v>43</v>
      </c>
      <c r="F15" s="26" t="s">
        <v>39</v>
      </c>
      <c r="G15" s="27">
        <f>VLOOKUP(B15,[1]Sheet1!$D$1:$K$65536,8,FALSE)</f>
        <v>29</v>
      </c>
      <c r="H15" s="27">
        <f>VLOOKUP(B15,[1]Sheet1!$D$1:$L$65536,9,FALSE)</f>
        <v>26</v>
      </c>
      <c r="I15" s="27">
        <f>VLOOKUP(B15,[1]Sheet1!$D$1:$M$65536,10,FALSE)</f>
        <v>25</v>
      </c>
      <c r="J15" s="27">
        <f t="shared" si="0"/>
        <v>23</v>
      </c>
      <c r="K15" s="19" t="s">
        <v>44</v>
      </c>
    </row>
    <row r="16" s="3" customFormat="1" ht="81" spans="1:11">
      <c r="A16" s="17">
        <v>12</v>
      </c>
      <c r="B16" s="18">
        <v>111200001</v>
      </c>
      <c r="C16" s="19" t="s">
        <v>45</v>
      </c>
      <c r="D16" s="19" t="s">
        <v>46</v>
      </c>
      <c r="E16" s="19" t="s">
        <v>29</v>
      </c>
      <c r="F16" s="26" t="s">
        <v>47</v>
      </c>
      <c r="G16" s="27">
        <f>VLOOKUP(B16,[1]Sheet1!$D$1:$K$65536,8,FALSE)</f>
        <v>46</v>
      </c>
      <c r="H16" s="27">
        <f>VLOOKUP(B16,[1]Sheet1!$D$1:$L$65536,9,FALSE)</f>
        <v>41</v>
      </c>
      <c r="I16" s="27">
        <f>VLOOKUP(B16,[1]Sheet1!$D$1:$M$65536,10,FALSE)</f>
        <v>37</v>
      </c>
      <c r="J16" s="27">
        <f t="shared" si="0"/>
        <v>33</v>
      </c>
      <c r="K16" s="19" t="s">
        <v>48</v>
      </c>
    </row>
    <row r="17" s="3" customFormat="1" ht="81" spans="1:11">
      <c r="A17" s="17">
        <v>13</v>
      </c>
      <c r="B17" s="18">
        <v>120100002</v>
      </c>
      <c r="C17" s="19" t="s">
        <v>49</v>
      </c>
      <c r="D17" s="19" t="s">
        <v>50</v>
      </c>
      <c r="E17" s="19" t="s">
        <v>29</v>
      </c>
      <c r="F17" s="26" t="s">
        <v>51</v>
      </c>
      <c r="G17" s="27">
        <f>VLOOKUP(B17,[1]Sheet1!$D$1:$K$65536,8,FALSE)</f>
        <v>9</v>
      </c>
      <c r="H17" s="27">
        <f>VLOOKUP(B17,[1]Sheet1!$D$1:$L$65536,9,FALSE)</f>
        <v>8</v>
      </c>
      <c r="I17" s="27">
        <f>VLOOKUP(B17,[1]Sheet1!$D$1:$M$65536,10,FALSE)</f>
        <v>7</v>
      </c>
      <c r="J17" s="27">
        <f t="shared" si="0"/>
        <v>6</v>
      </c>
      <c r="K17" s="19" t="s">
        <v>52</v>
      </c>
    </row>
    <row r="18" s="3" customFormat="1" ht="40.5" spans="1:11">
      <c r="A18" s="17">
        <v>14</v>
      </c>
      <c r="B18" s="18">
        <v>120100003</v>
      </c>
      <c r="C18" s="19" t="s">
        <v>53</v>
      </c>
      <c r="D18" s="19" t="s">
        <v>54</v>
      </c>
      <c r="E18" s="19" t="s">
        <v>29</v>
      </c>
      <c r="F18" s="26" t="s">
        <v>34</v>
      </c>
      <c r="G18" s="27">
        <f>VLOOKUP(B18,[1]Sheet1!$D$1:$K$65536,8,FALSE)</f>
        <v>34</v>
      </c>
      <c r="H18" s="27">
        <f>VLOOKUP(B18,[1]Sheet1!$D$1:$L$65536,9,FALSE)</f>
        <v>31</v>
      </c>
      <c r="I18" s="27">
        <f>VLOOKUP(B18,[1]Sheet1!$D$1:$M$65536,10,FALSE)</f>
        <v>21</v>
      </c>
      <c r="J18" s="27">
        <f t="shared" si="0"/>
        <v>19</v>
      </c>
      <c r="K18" s="19"/>
    </row>
    <row r="19" s="3" customFormat="1" ht="40.5" spans="1:11">
      <c r="A19" s="17">
        <v>15</v>
      </c>
      <c r="B19" s="18">
        <v>120100004</v>
      </c>
      <c r="C19" s="19" t="s">
        <v>55</v>
      </c>
      <c r="D19" s="19" t="s">
        <v>56</v>
      </c>
      <c r="E19" s="19" t="s">
        <v>29</v>
      </c>
      <c r="F19" s="26" t="s">
        <v>34</v>
      </c>
      <c r="G19" s="27">
        <f>VLOOKUP(B19,[1]Sheet1!$D$1:$K$65536,8,FALSE)</f>
        <v>24</v>
      </c>
      <c r="H19" s="27">
        <f>VLOOKUP(B19,[1]Sheet1!$D$1:$L$65536,9,FALSE)</f>
        <v>22</v>
      </c>
      <c r="I19" s="27">
        <f>VLOOKUP(B19,[1]Sheet1!$D$1:$M$65536,10,FALSE)</f>
        <v>16</v>
      </c>
      <c r="J19" s="27">
        <f t="shared" si="0"/>
        <v>14</v>
      </c>
      <c r="K19" s="19"/>
    </row>
    <row r="20" s="3" customFormat="1" ht="67.5" spans="1:11">
      <c r="A20" s="17">
        <v>16</v>
      </c>
      <c r="B20" s="18">
        <v>120100005</v>
      </c>
      <c r="C20" s="19" t="s">
        <v>57</v>
      </c>
      <c r="D20" s="19" t="s">
        <v>58</v>
      </c>
      <c r="E20" s="19" t="s">
        <v>29</v>
      </c>
      <c r="F20" s="26" t="s">
        <v>34</v>
      </c>
      <c r="G20" s="27">
        <f>VLOOKUP(B20,[1]Sheet1!$D$1:$K$65536,8,FALSE)</f>
        <v>14</v>
      </c>
      <c r="H20" s="27">
        <f>VLOOKUP(B20,[1]Sheet1!$D$1:$L$65536,9,FALSE)</f>
        <v>13</v>
      </c>
      <c r="I20" s="27">
        <f>VLOOKUP(B20,[1]Sheet1!$D$1:$M$65536,10,FALSE)</f>
        <v>10</v>
      </c>
      <c r="J20" s="27">
        <f t="shared" si="0"/>
        <v>9</v>
      </c>
      <c r="K20" s="19" t="s">
        <v>31</v>
      </c>
    </row>
    <row r="21" s="3" customFormat="1" ht="27" spans="1:11">
      <c r="A21" s="17">
        <v>17</v>
      </c>
      <c r="B21" s="18">
        <v>120100007</v>
      </c>
      <c r="C21" s="19" t="s">
        <v>59</v>
      </c>
      <c r="D21" s="19" t="s">
        <v>60</v>
      </c>
      <c r="E21" s="19"/>
      <c r="F21" s="26" t="s">
        <v>34</v>
      </c>
      <c r="G21" s="27">
        <f>VLOOKUP(B21,[1]Sheet1!$D$1:$K$65536,8,FALSE)</f>
        <v>24</v>
      </c>
      <c r="H21" s="27">
        <f>VLOOKUP(B21,[1]Sheet1!$D$1:$L$65536,9,FALSE)</f>
        <v>22</v>
      </c>
      <c r="I21" s="27">
        <f>VLOOKUP(B21,[1]Sheet1!$D$1:$M$65536,10,FALSE)</f>
        <v>20</v>
      </c>
      <c r="J21" s="27">
        <f t="shared" si="0"/>
        <v>18</v>
      </c>
      <c r="K21" s="19"/>
    </row>
    <row r="22" s="3" customFormat="1" ht="67.5" spans="1:11">
      <c r="A22" s="17">
        <v>18</v>
      </c>
      <c r="B22" s="18">
        <v>120100010</v>
      </c>
      <c r="C22" s="19" t="s">
        <v>61</v>
      </c>
      <c r="D22" s="19" t="s">
        <v>62</v>
      </c>
      <c r="E22" s="19" t="s">
        <v>63</v>
      </c>
      <c r="F22" s="26" t="s">
        <v>34</v>
      </c>
      <c r="G22" s="27">
        <f>VLOOKUP(B22,[1]Sheet1!$D$1:$K$65536,8,FALSE)</f>
        <v>57</v>
      </c>
      <c r="H22" s="27">
        <f>VLOOKUP(B22,[1]Sheet1!$D$1:$L$65536,9,FALSE)</f>
        <v>51</v>
      </c>
      <c r="I22" s="27">
        <f>VLOOKUP(B22,[1]Sheet1!$D$1:$M$65536,10,FALSE)</f>
        <v>46</v>
      </c>
      <c r="J22" s="27">
        <f t="shared" si="0"/>
        <v>41</v>
      </c>
      <c r="K22" s="19"/>
    </row>
    <row r="23" s="3" customFormat="1" ht="13.5" spans="1:11">
      <c r="A23" s="17">
        <v>19</v>
      </c>
      <c r="B23" s="18">
        <v>120100012</v>
      </c>
      <c r="C23" s="19" t="s">
        <v>64</v>
      </c>
      <c r="D23" s="19"/>
      <c r="E23" s="19" t="s">
        <v>65</v>
      </c>
      <c r="F23" s="26" t="s">
        <v>15</v>
      </c>
      <c r="G23" s="27">
        <f>VLOOKUP(B23,[1]Sheet1!$D$1:$K$65536,8,FALSE)</f>
        <v>18</v>
      </c>
      <c r="H23" s="27">
        <f>VLOOKUP(B23,[1]Sheet1!$D$1:$L$65536,9,FALSE)</f>
        <v>16</v>
      </c>
      <c r="I23" s="27">
        <f>VLOOKUP(B23,[1]Sheet1!$D$1:$M$65536,10,FALSE)</f>
        <v>14</v>
      </c>
      <c r="J23" s="27">
        <f t="shared" si="0"/>
        <v>13</v>
      </c>
      <c r="K23" s="19"/>
    </row>
    <row r="24" s="4" customFormat="1" ht="13.5" spans="1:11">
      <c r="A24" s="17">
        <v>20</v>
      </c>
      <c r="B24" s="18">
        <v>120200001</v>
      </c>
      <c r="C24" s="19" t="s">
        <v>66</v>
      </c>
      <c r="D24" s="19"/>
      <c r="E24" s="20"/>
      <c r="F24" s="26" t="s">
        <v>34</v>
      </c>
      <c r="G24" s="27">
        <f>VLOOKUP(B24,[1]Sheet1!$D$1:$K$65536,8,FALSE)</f>
        <v>257</v>
      </c>
      <c r="H24" s="27">
        <f>VLOOKUP(B24,[1]Sheet1!$D$1:$L$65536,9,FALSE)</f>
        <v>231</v>
      </c>
      <c r="I24" s="27">
        <f>VLOOKUP(B24,[1]Sheet1!$D$1:$M$65536,10,FALSE)</f>
        <v>208</v>
      </c>
      <c r="J24" s="27">
        <f t="shared" si="0"/>
        <v>187</v>
      </c>
      <c r="K24" s="19"/>
    </row>
    <row r="25" s="3" customFormat="1" ht="67.5" spans="1:11">
      <c r="A25" s="17">
        <v>21</v>
      </c>
      <c r="B25" s="22">
        <v>120400006</v>
      </c>
      <c r="C25" s="22" t="s">
        <v>67</v>
      </c>
      <c r="D25" s="23" t="s">
        <v>68</v>
      </c>
      <c r="E25" s="28"/>
      <c r="F25" s="28" t="s">
        <v>69</v>
      </c>
      <c r="G25" s="27">
        <v>13</v>
      </c>
      <c r="H25" s="27">
        <v>12.2</v>
      </c>
      <c r="I25" s="27">
        <v>11.2</v>
      </c>
      <c r="J25" s="27">
        <v>10.2</v>
      </c>
      <c r="K25" s="19" t="s">
        <v>70</v>
      </c>
    </row>
    <row r="26" s="3" customFormat="1" ht="54" spans="1:11">
      <c r="A26" s="17">
        <v>22</v>
      </c>
      <c r="B26" s="18">
        <v>120400011</v>
      </c>
      <c r="C26" s="19" t="s">
        <v>71</v>
      </c>
      <c r="D26" s="19" t="s">
        <v>72</v>
      </c>
      <c r="E26" s="19" t="s">
        <v>73</v>
      </c>
      <c r="F26" s="26" t="s">
        <v>15</v>
      </c>
      <c r="G26" s="27">
        <f>VLOOKUP(B26,[1]Sheet1!$D$1:$K$65536,8,FALSE)</f>
        <v>81</v>
      </c>
      <c r="H26" s="27">
        <f>VLOOKUP(B26,[1]Sheet1!$D$1:$L$65536,9,FALSE)</f>
        <v>73</v>
      </c>
      <c r="I26" s="27">
        <f>VLOOKUP(B26,[1]Sheet1!$D$1:$M$65536,10,FALSE)</f>
        <v>66</v>
      </c>
      <c r="J26" s="27">
        <f t="shared" si="0"/>
        <v>59</v>
      </c>
      <c r="K26" s="19"/>
    </row>
    <row r="27" s="3" customFormat="1" ht="40.5" spans="1:11">
      <c r="A27" s="17">
        <v>23</v>
      </c>
      <c r="B27" s="18">
        <v>1204000111</v>
      </c>
      <c r="C27" s="19" t="s">
        <v>74</v>
      </c>
      <c r="D27" s="19" t="s">
        <v>75</v>
      </c>
      <c r="E27" s="19" t="s">
        <v>76</v>
      </c>
      <c r="F27" s="26" t="s">
        <v>15</v>
      </c>
      <c r="G27" s="27">
        <f>VLOOKUP(B27,[1]Sheet1!$D$1:$K$65536,8,FALSE)</f>
        <v>90</v>
      </c>
      <c r="H27" s="27">
        <f>VLOOKUP(B27,[1]Sheet1!$D$1:$L$65536,9,FALSE)</f>
        <v>81</v>
      </c>
      <c r="I27" s="27">
        <f>VLOOKUP(B27,[1]Sheet1!$D$1:$M$65536,10,FALSE)</f>
        <v>73</v>
      </c>
      <c r="J27" s="27">
        <f t="shared" si="0"/>
        <v>66</v>
      </c>
      <c r="K27" s="19"/>
    </row>
    <row r="28" s="3" customFormat="1" ht="13.5" spans="1:11">
      <c r="A28" s="17">
        <v>24</v>
      </c>
      <c r="B28" s="18">
        <v>120500001</v>
      </c>
      <c r="C28" s="19" t="s">
        <v>77</v>
      </c>
      <c r="D28" s="19"/>
      <c r="E28" s="19"/>
      <c r="F28" s="26" t="s">
        <v>15</v>
      </c>
      <c r="G28" s="27">
        <f>VLOOKUP(B28,[1]Sheet1!$D$1:$K$65536,8,FALSE)</f>
        <v>150</v>
      </c>
      <c r="H28" s="27">
        <f>VLOOKUP(B28,[1]Sheet1!$D$1:$L$65536,9,FALSE)</f>
        <v>135</v>
      </c>
      <c r="I28" s="27">
        <f>VLOOKUP(B28,[1]Sheet1!$D$1:$M$65536,10,FALSE)</f>
        <v>122</v>
      </c>
      <c r="J28" s="27">
        <f t="shared" si="0"/>
        <v>110</v>
      </c>
      <c r="K28" s="19" t="s">
        <v>78</v>
      </c>
    </row>
    <row r="29" s="3" customFormat="1" ht="13.5" spans="1:11">
      <c r="A29" s="17">
        <v>25</v>
      </c>
      <c r="B29" s="18">
        <v>120500002</v>
      </c>
      <c r="C29" s="19" t="s">
        <v>79</v>
      </c>
      <c r="D29" s="19"/>
      <c r="E29" s="19"/>
      <c r="F29" s="26" t="s">
        <v>15</v>
      </c>
      <c r="G29" s="27">
        <f>VLOOKUP(B29,[1]Sheet1!$D$1:$K$65536,8,FALSE)</f>
        <v>80</v>
      </c>
      <c r="H29" s="27">
        <f>VLOOKUP(B29,[1]Sheet1!$D$1:$L$65536,9,FALSE)</f>
        <v>72</v>
      </c>
      <c r="I29" s="27">
        <f>VLOOKUP(B29,[1]Sheet1!$D$1:$M$65536,10,FALSE)</f>
        <v>65</v>
      </c>
      <c r="J29" s="27">
        <f t="shared" si="0"/>
        <v>59</v>
      </c>
      <c r="K29" s="19" t="s">
        <v>80</v>
      </c>
    </row>
    <row r="30" s="3" customFormat="1" ht="13.5" spans="1:11">
      <c r="A30" s="17">
        <v>26</v>
      </c>
      <c r="B30" s="18">
        <v>120500003</v>
      </c>
      <c r="C30" s="19" t="s">
        <v>81</v>
      </c>
      <c r="D30" s="19"/>
      <c r="E30" s="19"/>
      <c r="F30" s="26" t="s">
        <v>15</v>
      </c>
      <c r="G30" s="27">
        <f>VLOOKUP(B30,[1]Sheet1!$D$1:$K$65536,8,FALSE)</f>
        <v>49</v>
      </c>
      <c r="H30" s="27">
        <f>VLOOKUP(B30,[1]Sheet1!$D$1:$L$65536,9,FALSE)</f>
        <v>44</v>
      </c>
      <c r="I30" s="27">
        <f>VLOOKUP(B30,[1]Sheet1!$D$1:$M$65536,10,FALSE)</f>
        <v>40</v>
      </c>
      <c r="J30" s="27">
        <f t="shared" si="0"/>
        <v>36</v>
      </c>
      <c r="K30" s="19" t="s">
        <v>82</v>
      </c>
    </row>
    <row r="31" s="3" customFormat="1" ht="13.5" spans="1:11">
      <c r="A31" s="17">
        <v>27</v>
      </c>
      <c r="B31" s="18">
        <v>120600001</v>
      </c>
      <c r="C31" s="19" t="s">
        <v>83</v>
      </c>
      <c r="D31" s="19"/>
      <c r="E31" s="19"/>
      <c r="F31" s="26" t="s">
        <v>15</v>
      </c>
      <c r="G31" s="27">
        <f>VLOOKUP(B31,[1]Sheet1!$D$1:$K$65536,8,FALSE)</f>
        <v>48</v>
      </c>
      <c r="H31" s="27">
        <f>VLOOKUP(B31,[1]Sheet1!$D$1:$L$65536,9,FALSE)</f>
        <v>46</v>
      </c>
      <c r="I31" s="27">
        <f>VLOOKUP(B31,[1]Sheet1!$D$1:$M$65536,10,FALSE)</f>
        <v>45</v>
      </c>
      <c r="J31" s="27">
        <f t="shared" si="0"/>
        <v>41</v>
      </c>
      <c r="K31" s="19" t="s">
        <v>78</v>
      </c>
    </row>
    <row r="32" s="3" customFormat="1" ht="13.5" spans="1:11">
      <c r="A32" s="17">
        <v>28</v>
      </c>
      <c r="B32" s="18">
        <v>120600002</v>
      </c>
      <c r="C32" s="19" t="s">
        <v>84</v>
      </c>
      <c r="D32" s="19"/>
      <c r="E32" s="19"/>
      <c r="F32" s="26" t="s">
        <v>15</v>
      </c>
      <c r="G32" s="27">
        <f>VLOOKUP(B32,[1]Sheet1!$D$1:$K$65536,8,FALSE)</f>
        <v>29</v>
      </c>
      <c r="H32" s="27">
        <f>VLOOKUP(B32,[1]Sheet1!$D$1:$L$65536,9,FALSE)</f>
        <v>28</v>
      </c>
      <c r="I32" s="27">
        <f>VLOOKUP(B32,[1]Sheet1!$D$1:$M$65536,10,FALSE)</f>
        <v>26</v>
      </c>
      <c r="J32" s="27">
        <f t="shared" si="0"/>
        <v>23</v>
      </c>
      <c r="K32" s="19" t="s">
        <v>80</v>
      </c>
    </row>
    <row r="33" s="3" customFormat="1" ht="13.5" spans="1:11">
      <c r="A33" s="17">
        <v>29</v>
      </c>
      <c r="B33" s="18">
        <v>120600003</v>
      </c>
      <c r="C33" s="19" t="s">
        <v>85</v>
      </c>
      <c r="D33" s="19"/>
      <c r="E33" s="19"/>
      <c r="F33" s="26" t="s">
        <v>15</v>
      </c>
      <c r="G33" s="27">
        <f>VLOOKUP(B33,[1]Sheet1!$D$1:$K$65536,8,FALSE)</f>
        <v>19</v>
      </c>
      <c r="H33" s="27">
        <f>VLOOKUP(B33,[1]Sheet1!$D$1:$L$65536,9,FALSE)</f>
        <v>18</v>
      </c>
      <c r="I33" s="27">
        <f>VLOOKUP(B33,[1]Sheet1!$D$1:$M$65536,10,FALSE)</f>
        <v>16</v>
      </c>
      <c r="J33" s="27">
        <f t="shared" si="0"/>
        <v>14</v>
      </c>
      <c r="K33" s="19" t="s">
        <v>82</v>
      </c>
    </row>
    <row r="34" s="3" customFormat="1" ht="27" spans="1:11">
      <c r="A34" s="17">
        <v>30</v>
      </c>
      <c r="B34" s="18">
        <v>120800001</v>
      </c>
      <c r="C34" s="19" t="s">
        <v>86</v>
      </c>
      <c r="D34" s="19" t="s">
        <v>29</v>
      </c>
      <c r="E34" s="19" t="s">
        <v>87</v>
      </c>
      <c r="F34" s="26" t="s">
        <v>15</v>
      </c>
      <c r="G34" s="27">
        <f>VLOOKUP(B34,[1]Sheet1!$D$1:$K$65536,8,FALSE)</f>
        <v>24</v>
      </c>
      <c r="H34" s="27">
        <f>VLOOKUP(B34,[1]Sheet1!$D$1:$L$65536,9,FALSE)</f>
        <v>22</v>
      </c>
      <c r="I34" s="27">
        <f>VLOOKUP(B34,[1]Sheet1!$D$1:$M$65536,10,FALSE)</f>
        <v>20</v>
      </c>
      <c r="J34" s="27">
        <f t="shared" si="0"/>
        <v>18</v>
      </c>
      <c r="K34" s="19"/>
    </row>
    <row r="35" s="3" customFormat="1" ht="54" spans="1:11">
      <c r="A35" s="17">
        <v>31</v>
      </c>
      <c r="B35" s="18">
        <v>1216000010</v>
      </c>
      <c r="C35" s="19" t="s">
        <v>88</v>
      </c>
      <c r="D35" s="19"/>
      <c r="E35" s="19" t="s">
        <v>89</v>
      </c>
      <c r="F35" s="26" t="s">
        <v>90</v>
      </c>
      <c r="G35" s="27">
        <f>VLOOKUP(B35,[1]Sheet1!$D$1:$K$65536,8,FALSE)</f>
        <v>19</v>
      </c>
      <c r="H35" s="27">
        <f>VLOOKUP(B35,[1]Sheet1!$D$1:$L$65536,9,FALSE)</f>
        <v>17</v>
      </c>
      <c r="I35" s="27">
        <f>VLOOKUP(B35,[1]Sheet1!$D$1:$M$65536,10,FALSE)</f>
        <v>15</v>
      </c>
      <c r="J35" s="27">
        <f t="shared" si="0"/>
        <v>14</v>
      </c>
      <c r="K35" s="19"/>
    </row>
    <row r="36" s="3" customFormat="1" ht="27" spans="1:11">
      <c r="A36" s="17">
        <v>32</v>
      </c>
      <c r="B36" s="18">
        <v>250403041</v>
      </c>
      <c r="C36" s="19" t="s">
        <v>91</v>
      </c>
      <c r="D36" s="19"/>
      <c r="E36" s="19"/>
      <c r="F36" s="26" t="s">
        <v>92</v>
      </c>
      <c r="G36" s="27">
        <f>VLOOKUP(B36,[1]Sheet1!$D$1:$K$65536,8,FALSE)</f>
        <v>20</v>
      </c>
      <c r="H36" s="27">
        <f>VLOOKUP(B36,[1]Sheet1!$D$1:$L$65536,9,FALSE)</f>
        <v>18</v>
      </c>
      <c r="I36" s="27">
        <f>VLOOKUP(B36,[1]Sheet1!$D$1:$M$65536,10,FALSE)</f>
        <v>16</v>
      </c>
      <c r="J36" s="27">
        <f t="shared" si="0"/>
        <v>14</v>
      </c>
      <c r="K36" s="19"/>
    </row>
    <row r="37" s="3" customFormat="1" ht="27" spans="1:11">
      <c r="A37" s="17">
        <v>33</v>
      </c>
      <c r="B37" s="18">
        <v>270300001</v>
      </c>
      <c r="C37" s="19" t="s">
        <v>93</v>
      </c>
      <c r="D37" s="19" t="s">
        <v>94</v>
      </c>
      <c r="E37" s="19"/>
      <c r="F37" s="26" t="s">
        <v>95</v>
      </c>
      <c r="G37" s="27">
        <f>VLOOKUP(B37,[1]Sheet1!$D$1:$K$65536,8,FALSE)</f>
        <v>152</v>
      </c>
      <c r="H37" s="27">
        <f>VLOOKUP(B37,[1]Sheet1!$D$1:$L$65536,9,FALSE)</f>
        <v>137</v>
      </c>
      <c r="I37" s="27">
        <f>VLOOKUP(B37,[1]Sheet1!$D$1:$M$65536,10,FALSE)</f>
        <v>123</v>
      </c>
      <c r="J37" s="27">
        <f t="shared" si="0"/>
        <v>111</v>
      </c>
      <c r="K37" s="19" t="s">
        <v>96</v>
      </c>
    </row>
    <row r="38" s="3" customFormat="1" ht="40.5" spans="1:11">
      <c r="A38" s="17">
        <v>34</v>
      </c>
      <c r="B38" s="18">
        <v>270300002</v>
      </c>
      <c r="C38" s="19" t="s">
        <v>97</v>
      </c>
      <c r="D38" s="19" t="s">
        <v>98</v>
      </c>
      <c r="E38" s="19"/>
      <c r="F38" s="26" t="s">
        <v>95</v>
      </c>
      <c r="G38" s="27">
        <f>VLOOKUP(B38,[1]Sheet1!$D$1:$K$65536,8,FALSE)</f>
        <v>152</v>
      </c>
      <c r="H38" s="27">
        <f>VLOOKUP(B38,[1]Sheet1!$D$1:$L$65536,9,FALSE)</f>
        <v>137</v>
      </c>
      <c r="I38" s="27">
        <f>VLOOKUP(B38,[1]Sheet1!$D$1:$M$65536,10,FALSE)</f>
        <v>123</v>
      </c>
      <c r="J38" s="27">
        <f t="shared" si="0"/>
        <v>111</v>
      </c>
      <c r="K38" s="19" t="s">
        <v>99</v>
      </c>
    </row>
    <row r="39" s="3" customFormat="1" ht="27" spans="1:11">
      <c r="A39" s="17">
        <v>35</v>
      </c>
      <c r="B39" s="18">
        <v>270300003</v>
      </c>
      <c r="C39" s="19" t="s">
        <v>100</v>
      </c>
      <c r="D39" s="19" t="s">
        <v>101</v>
      </c>
      <c r="E39" s="19"/>
      <c r="F39" s="26" t="s">
        <v>95</v>
      </c>
      <c r="G39" s="27">
        <f>VLOOKUP(B39,[1]Sheet1!$D$1:$K$65536,8,FALSE)</f>
        <v>152</v>
      </c>
      <c r="H39" s="27">
        <f>VLOOKUP(B39,[1]Sheet1!$D$1:$L$65536,9,FALSE)</f>
        <v>137</v>
      </c>
      <c r="I39" s="27">
        <f>VLOOKUP(B39,[1]Sheet1!$D$1:$M$65536,10,FALSE)</f>
        <v>123</v>
      </c>
      <c r="J39" s="27">
        <f t="shared" si="0"/>
        <v>111</v>
      </c>
      <c r="K39" s="19" t="s">
        <v>96</v>
      </c>
    </row>
    <row r="40" s="3" customFormat="1" ht="27" spans="1:11">
      <c r="A40" s="17">
        <v>36</v>
      </c>
      <c r="B40" s="18">
        <v>270300004</v>
      </c>
      <c r="C40" s="19" t="s">
        <v>102</v>
      </c>
      <c r="D40" s="19" t="s">
        <v>103</v>
      </c>
      <c r="E40" s="19"/>
      <c r="F40" s="26" t="s">
        <v>95</v>
      </c>
      <c r="G40" s="27">
        <f>VLOOKUP(B40,[1]Sheet1!$D$1:$K$65536,8,FALSE)</f>
        <v>152</v>
      </c>
      <c r="H40" s="27">
        <f>VLOOKUP(B40,[1]Sheet1!$D$1:$L$65536,9,FALSE)</f>
        <v>137</v>
      </c>
      <c r="I40" s="27">
        <f>VLOOKUP(B40,[1]Sheet1!$D$1:$M$65536,10,FALSE)</f>
        <v>123</v>
      </c>
      <c r="J40" s="27">
        <f t="shared" si="0"/>
        <v>111</v>
      </c>
      <c r="K40" s="19" t="s">
        <v>96</v>
      </c>
    </row>
    <row r="41" s="3" customFormat="1" ht="43" customHeight="1" spans="1:11">
      <c r="A41" s="17">
        <v>37</v>
      </c>
      <c r="B41" s="18">
        <v>270500002</v>
      </c>
      <c r="C41" s="19" t="s">
        <v>104</v>
      </c>
      <c r="D41" s="19"/>
      <c r="E41" s="19"/>
      <c r="F41" s="26" t="s">
        <v>105</v>
      </c>
      <c r="G41" s="27">
        <f>VLOOKUP(B41,[1]Sheet1!$D$1:$K$65536,8,FALSE)</f>
        <v>143</v>
      </c>
      <c r="H41" s="27">
        <f>VLOOKUP(B41,[1]Sheet1!$D$1:$L$65536,9,FALSE)</f>
        <v>129</v>
      </c>
      <c r="I41" s="27">
        <f>VLOOKUP(B41,[1]Sheet1!$D$1:$M$65536,10,FALSE)</f>
        <v>116</v>
      </c>
      <c r="J41" s="27">
        <f t="shared" si="0"/>
        <v>104</v>
      </c>
      <c r="K41" s="19" t="s">
        <v>106</v>
      </c>
    </row>
    <row r="42" s="3" customFormat="1" ht="27" spans="1:11">
      <c r="A42" s="17">
        <v>38</v>
      </c>
      <c r="B42" s="18">
        <v>310511001</v>
      </c>
      <c r="C42" s="19" t="s">
        <v>107</v>
      </c>
      <c r="D42" s="19" t="s">
        <v>108</v>
      </c>
      <c r="E42" s="19" t="s">
        <v>109</v>
      </c>
      <c r="F42" s="26" t="s">
        <v>110</v>
      </c>
      <c r="G42" s="27">
        <f>VLOOKUP(B42,[1]Sheet1!$D$1:$K$65536,8,FALSE)</f>
        <v>50</v>
      </c>
      <c r="H42" s="27">
        <f>VLOOKUP(B42,[1]Sheet1!$D$1:$L$65536,9,FALSE)</f>
        <v>45</v>
      </c>
      <c r="I42" s="27">
        <f>VLOOKUP(B42,[1]Sheet1!$D$1:$M$65536,10,FALSE)</f>
        <v>41</v>
      </c>
      <c r="J42" s="27">
        <f t="shared" si="0"/>
        <v>37</v>
      </c>
      <c r="K42" s="19"/>
    </row>
    <row r="43" s="3" customFormat="1" ht="40.5" spans="1:11">
      <c r="A43" s="17">
        <v>39</v>
      </c>
      <c r="B43" s="18">
        <v>310511002</v>
      </c>
      <c r="C43" s="19" t="s">
        <v>111</v>
      </c>
      <c r="D43" s="19" t="s">
        <v>112</v>
      </c>
      <c r="E43" s="19" t="s">
        <v>109</v>
      </c>
      <c r="F43" s="26" t="s">
        <v>110</v>
      </c>
      <c r="G43" s="27">
        <f>VLOOKUP(B43,[1]Sheet1!$D$1:$K$65536,8,FALSE)</f>
        <v>73</v>
      </c>
      <c r="H43" s="27">
        <f>VLOOKUP(B43,[1]Sheet1!$D$1:$L$65536,9,FALSE)</f>
        <v>66</v>
      </c>
      <c r="I43" s="27">
        <f>VLOOKUP(B43,[1]Sheet1!$D$1:$M$65536,10,FALSE)</f>
        <v>59</v>
      </c>
      <c r="J43" s="27">
        <f t="shared" si="0"/>
        <v>53</v>
      </c>
      <c r="K43" s="19"/>
    </row>
    <row r="44" s="3" customFormat="1" ht="13.5" spans="1:11">
      <c r="A44" s="17">
        <v>40</v>
      </c>
      <c r="B44" s="18">
        <v>310513002</v>
      </c>
      <c r="C44" s="19" t="s">
        <v>113</v>
      </c>
      <c r="D44" s="19" t="s">
        <v>114</v>
      </c>
      <c r="E44" s="19"/>
      <c r="F44" s="26" t="s">
        <v>115</v>
      </c>
      <c r="G44" s="27">
        <f>VLOOKUP(B44,[1]Sheet1!$D$1:$K$65536,8,FALSE)</f>
        <v>9</v>
      </c>
      <c r="H44" s="27">
        <f>VLOOKUP(B44,[1]Sheet1!$D$1:$L$65536,9,FALSE)</f>
        <v>8</v>
      </c>
      <c r="I44" s="27">
        <f>VLOOKUP(B44,[1]Sheet1!$D$1:$M$65536,10,FALSE)</f>
        <v>7</v>
      </c>
      <c r="J44" s="27">
        <f t="shared" ref="J44:J75" si="1">ROUND(I44*0.9,0)</f>
        <v>6</v>
      </c>
      <c r="K44" s="19"/>
    </row>
    <row r="45" s="3" customFormat="1" ht="13.5" spans="1:11">
      <c r="A45" s="17">
        <v>41</v>
      </c>
      <c r="B45" s="18">
        <v>310513008</v>
      </c>
      <c r="C45" s="19" t="s">
        <v>116</v>
      </c>
      <c r="D45" s="19" t="s">
        <v>117</v>
      </c>
      <c r="E45" s="19"/>
      <c r="F45" s="26" t="s">
        <v>115</v>
      </c>
      <c r="G45" s="27">
        <f>VLOOKUP(B45,[1]Sheet1!$D$1:$K$65536,8,FALSE)</f>
        <v>16</v>
      </c>
      <c r="H45" s="27">
        <f>VLOOKUP(B45,[1]Sheet1!$D$1:$L$65536,9,FALSE)</f>
        <v>14</v>
      </c>
      <c r="I45" s="27">
        <f>VLOOKUP(B45,[1]Sheet1!$D$1:$M$65536,10,FALSE)</f>
        <v>13</v>
      </c>
      <c r="J45" s="27">
        <f t="shared" si="1"/>
        <v>12</v>
      </c>
      <c r="K45" s="19"/>
    </row>
    <row r="46" s="3" customFormat="1" ht="54" spans="1:11">
      <c r="A46" s="17">
        <v>42</v>
      </c>
      <c r="B46" s="18">
        <v>310607001</v>
      </c>
      <c r="C46" s="19" t="s">
        <v>118</v>
      </c>
      <c r="D46" s="19" t="s">
        <v>119</v>
      </c>
      <c r="E46" s="19"/>
      <c r="F46" s="26" t="s">
        <v>15</v>
      </c>
      <c r="G46" s="27">
        <f>VLOOKUP(B46,[1]Sheet1!$D$1:$K$65536,8,FALSE)</f>
        <v>99</v>
      </c>
      <c r="H46" s="27">
        <f>VLOOKUP(B46,[1]Sheet1!$D$1:$L$65536,9,FALSE)</f>
        <v>89</v>
      </c>
      <c r="I46" s="27">
        <f>VLOOKUP(B46,[1]Sheet1!$D$1:$M$65536,10,FALSE)</f>
        <v>80</v>
      </c>
      <c r="J46" s="27">
        <f t="shared" si="1"/>
        <v>72</v>
      </c>
      <c r="K46" s="19"/>
    </row>
    <row r="47" s="3" customFormat="1" ht="13.5" spans="1:11">
      <c r="A47" s="17">
        <v>43</v>
      </c>
      <c r="B47" s="18">
        <v>310607002</v>
      </c>
      <c r="C47" s="19" t="s">
        <v>120</v>
      </c>
      <c r="D47" s="19" t="s">
        <v>121</v>
      </c>
      <c r="E47" s="19"/>
      <c r="F47" s="26" t="s">
        <v>15</v>
      </c>
      <c r="G47" s="27">
        <f>VLOOKUP(B47,[1]Sheet1!$D$1:$K$65536,8,FALSE)</f>
        <v>99</v>
      </c>
      <c r="H47" s="27">
        <f>VLOOKUP(B47,[1]Sheet1!$D$1:$L$65536,9,FALSE)</f>
        <v>89</v>
      </c>
      <c r="I47" s="27">
        <f>VLOOKUP(B47,[1]Sheet1!$D$1:$M$65536,10,FALSE)</f>
        <v>80</v>
      </c>
      <c r="J47" s="27">
        <f t="shared" si="1"/>
        <v>72</v>
      </c>
      <c r="K47" s="19"/>
    </row>
    <row r="48" s="3" customFormat="1" ht="27" spans="1:11">
      <c r="A48" s="17">
        <v>44</v>
      </c>
      <c r="B48" s="18">
        <v>310607003</v>
      </c>
      <c r="C48" s="19" t="s">
        <v>122</v>
      </c>
      <c r="D48" s="19" t="s">
        <v>121</v>
      </c>
      <c r="E48" s="19"/>
      <c r="F48" s="26" t="s">
        <v>15</v>
      </c>
      <c r="G48" s="27">
        <f>VLOOKUP(B48,[1]Sheet1!$D$1:$K$65536,8,FALSE)</f>
        <v>99</v>
      </c>
      <c r="H48" s="27">
        <f>VLOOKUP(B48,[1]Sheet1!$D$1:$L$65536,9,FALSE)</f>
        <v>89</v>
      </c>
      <c r="I48" s="27">
        <f>VLOOKUP(B48,[1]Sheet1!$D$1:$M$65536,10,FALSE)</f>
        <v>80</v>
      </c>
      <c r="J48" s="27">
        <f t="shared" si="1"/>
        <v>72</v>
      </c>
      <c r="K48" s="19" t="s">
        <v>123</v>
      </c>
    </row>
    <row r="49" s="3" customFormat="1" ht="27" spans="1:11">
      <c r="A49" s="17">
        <v>45</v>
      </c>
      <c r="B49" s="18">
        <v>310607004</v>
      </c>
      <c r="C49" s="19" t="s">
        <v>124</v>
      </c>
      <c r="D49" s="19"/>
      <c r="E49" s="19"/>
      <c r="F49" s="26" t="s">
        <v>15</v>
      </c>
      <c r="G49" s="27">
        <f>VLOOKUP(B49,[1]Sheet1!$D$1:$K$65536,8,FALSE)</f>
        <v>198</v>
      </c>
      <c r="H49" s="27">
        <f>VLOOKUP(B49,[1]Sheet1!$D$1:$L$65536,9,FALSE)</f>
        <v>178</v>
      </c>
      <c r="I49" s="27">
        <f>VLOOKUP(B49,[1]Sheet1!$D$1:$M$65536,10,FALSE)</f>
        <v>160</v>
      </c>
      <c r="J49" s="27">
        <f t="shared" si="1"/>
        <v>144</v>
      </c>
      <c r="K49" s="19"/>
    </row>
    <row r="50" s="3" customFormat="1" ht="27" spans="1:11">
      <c r="A50" s="17">
        <v>46</v>
      </c>
      <c r="B50" s="18">
        <v>311201053</v>
      </c>
      <c r="C50" s="19" t="s">
        <v>125</v>
      </c>
      <c r="D50" s="19" t="s">
        <v>126</v>
      </c>
      <c r="E50" s="19" t="s">
        <v>127</v>
      </c>
      <c r="F50" s="26" t="s">
        <v>15</v>
      </c>
      <c r="G50" s="27">
        <f>VLOOKUP(B50,[1]Sheet1!$D$1:$K$65536,8,FALSE)</f>
        <v>162</v>
      </c>
      <c r="H50" s="27">
        <f>VLOOKUP(B50,[1]Sheet1!$D$1:$L$65536,9,FALSE)</f>
        <v>146</v>
      </c>
      <c r="I50" s="27">
        <f>VLOOKUP(B50,[1]Sheet1!$D$1:$M$65536,10,FALSE)</f>
        <v>131</v>
      </c>
      <c r="J50" s="27">
        <f t="shared" si="1"/>
        <v>118</v>
      </c>
      <c r="K50" s="19"/>
    </row>
    <row r="51" s="3" customFormat="1" ht="13.5" spans="1:11">
      <c r="A51" s="17">
        <v>47</v>
      </c>
      <c r="B51" s="18">
        <v>311400045</v>
      </c>
      <c r="C51" s="19" t="s">
        <v>128</v>
      </c>
      <c r="D51" s="19"/>
      <c r="E51" s="19"/>
      <c r="F51" s="26" t="s">
        <v>15</v>
      </c>
      <c r="G51" s="27">
        <f>VLOOKUP(B51,[1]Sheet1!$D$1:$K$65536,8,FALSE)</f>
        <v>702</v>
      </c>
      <c r="H51" s="27">
        <f>VLOOKUP(B51,[1]Sheet1!$D$1:$L$65536,9,FALSE)</f>
        <v>632</v>
      </c>
      <c r="I51" s="27">
        <f>VLOOKUP(B51,[1]Sheet1!$D$1:$M$65536,10,FALSE)</f>
        <v>569</v>
      </c>
      <c r="J51" s="27">
        <f t="shared" si="1"/>
        <v>512</v>
      </c>
      <c r="K51" s="19" t="s">
        <v>129</v>
      </c>
    </row>
    <row r="52" s="3" customFormat="1" ht="13.5" spans="1:11">
      <c r="A52" s="17">
        <v>48</v>
      </c>
      <c r="B52" s="18">
        <v>311400046</v>
      </c>
      <c r="C52" s="19" t="s">
        <v>130</v>
      </c>
      <c r="D52" s="19"/>
      <c r="E52" s="19"/>
      <c r="F52" s="26" t="s">
        <v>15</v>
      </c>
      <c r="G52" s="27">
        <f>VLOOKUP(B52,[1]Sheet1!$D$1:$K$65536,8,FALSE)</f>
        <v>456</v>
      </c>
      <c r="H52" s="27">
        <f>VLOOKUP(B52,[1]Sheet1!$D$1:$L$65536,9,FALSE)</f>
        <v>410</v>
      </c>
      <c r="I52" s="27">
        <f>VLOOKUP(B52,[1]Sheet1!$D$1:$M$65536,10,FALSE)</f>
        <v>369</v>
      </c>
      <c r="J52" s="27">
        <f t="shared" si="1"/>
        <v>332</v>
      </c>
      <c r="K52" s="19" t="s">
        <v>131</v>
      </c>
    </row>
    <row r="53" s="3" customFormat="1" ht="13.5" spans="1:11">
      <c r="A53" s="17">
        <v>49</v>
      </c>
      <c r="B53" s="18">
        <v>311400047</v>
      </c>
      <c r="C53" s="19" t="s">
        <v>132</v>
      </c>
      <c r="D53" s="19"/>
      <c r="E53" s="19"/>
      <c r="F53" s="26" t="s">
        <v>15</v>
      </c>
      <c r="G53" s="27">
        <f>VLOOKUP(B53,[1]Sheet1!$D$1:$K$65536,8,FALSE)</f>
        <v>304</v>
      </c>
      <c r="H53" s="27">
        <f>VLOOKUP(B53,[1]Sheet1!$D$1:$L$65536,9,FALSE)</f>
        <v>274</v>
      </c>
      <c r="I53" s="27">
        <f>VLOOKUP(B53,[1]Sheet1!$D$1:$M$65536,10,FALSE)</f>
        <v>247</v>
      </c>
      <c r="J53" s="27">
        <f t="shared" si="1"/>
        <v>222</v>
      </c>
      <c r="K53" s="19" t="s">
        <v>133</v>
      </c>
    </row>
    <row r="54" s="3" customFormat="1" ht="27" spans="1:11">
      <c r="A54" s="17">
        <v>50</v>
      </c>
      <c r="B54" s="18">
        <v>311400061</v>
      </c>
      <c r="C54" s="19" t="s">
        <v>134</v>
      </c>
      <c r="D54" s="19"/>
      <c r="E54" s="19"/>
      <c r="F54" s="26" t="s">
        <v>135</v>
      </c>
      <c r="G54" s="27">
        <f>VLOOKUP(B54,[1]Sheet1!$D$1:$K$65536,8,FALSE)</f>
        <v>36</v>
      </c>
      <c r="H54" s="27">
        <f>VLOOKUP(B54,[1]Sheet1!$D$1:$L$65536,9,FALSE)</f>
        <v>32</v>
      </c>
      <c r="I54" s="27">
        <f>VLOOKUP(B54,[1]Sheet1!$D$1:$M$65536,10,FALSE)</f>
        <v>29</v>
      </c>
      <c r="J54" s="27">
        <f t="shared" si="1"/>
        <v>26</v>
      </c>
      <c r="K54" s="19"/>
    </row>
    <row r="55" s="3" customFormat="1" ht="27" spans="1:11">
      <c r="A55" s="17">
        <v>51</v>
      </c>
      <c r="B55" s="18">
        <v>311503008</v>
      </c>
      <c r="C55" s="19" t="s">
        <v>136</v>
      </c>
      <c r="D55" s="19"/>
      <c r="E55" s="19"/>
      <c r="F55" s="26" t="s">
        <v>15</v>
      </c>
      <c r="G55" s="27">
        <f>VLOOKUP(B55,[1]Sheet1!$D$1:$K$65536,8,FALSE)</f>
        <v>31</v>
      </c>
      <c r="H55" s="27">
        <f>VLOOKUP(B55,[1]Sheet1!$D$1:$L$65536,9,FALSE)</f>
        <v>28</v>
      </c>
      <c r="I55" s="27">
        <f>VLOOKUP(B55,[1]Sheet1!$D$1:$M$65536,10,FALSE)</f>
        <v>25</v>
      </c>
      <c r="J55" s="27">
        <f t="shared" si="1"/>
        <v>23</v>
      </c>
      <c r="K55" s="19"/>
    </row>
    <row r="56" s="3" customFormat="1" ht="27" spans="1:11">
      <c r="A56" s="17">
        <v>52</v>
      </c>
      <c r="B56" s="18">
        <v>311503009</v>
      </c>
      <c r="C56" s="19" t="s">
        <v>137</v>
      </c>
      <c r="D56" s="19" t="s">
        <v>138</v>
      </c>
      <c r="E56" s="19"/>
      <c r="F56" s="26" t="s">
        <v>15</v>
      </c>
      <c r="G56" s="27">
        <f>VLOOKUP(B56,[1]Sheet1!$D$1:$K$65536,8,FALSE)</f>
        <v>40</v>
      </c>
      <c r="H56" s="27">
        <f>VLOOKUP(B56,[1]Sheet1!$D$1:$L$65536,9,FALSE)</f>
        <v>36</v>
      </c>
      <c r="I56" s="27">
        <f>VLOOKUP(B56,[1]Sheet1!$D$1:$M$65536,10,FALSE)</f>
        <v>32</v>
      </c>
      <c r="J56" s="27">
        <f t="shared" si="1"/>
        <v>29</v>
      </c>
      <c r="K56" s="19"/>
    </row>
    <row r="57" s="3" customFormat="1" ht="13.5" spans="1:11">
      <c r="A57" s="17">
        <v>53</v>
      </c>
      <c r="B57" s="18">
        <v>311503014</v>
      </c>
      <c r="C57" s="19" t="s">
        <v>139</v>
      </c>
      <c r="D57" s="19" t="s">
        <v>140</v>
      </c>
      <c r="E57" s="19"/>
      <c r="F57" s="26" t="s">
        <v>15</v>
      </c>
      <c r="G57" s="27">
        <f>VLOOKUP(B57,[1]Sheet1!$D$1:$K$65536,8,FALSE)</f>
        <v>66</v>
      </c>
      <c r="H57" s="27">
        <f>VLOOKUP(B57,[1]Sheet1!$D$1:$L$65536,9,FALSE)</f>
        <v>56</v>
      </c>
      <c r="I57" s="27">
        <f>VLOOKUP(B57,[1]Sheet1!$D$1:$M$65536,10,FALSE)</f>
        <v>48</v>
      </c>
      <c r="J57" s="27">
        <f t="shared" si="1"/>
        <v>43</v>
      </c>
      <c r="K57" s="19"/>
    </row>
    <row r="58" s="3" customFormat="1" ht="13.5" spans="1:11">
      <c r="A58" s="17">
        <v>54</v>
      </c>
      <c r="B58" s="20">
        <v>311503022</v>
      </c>
      <c r="C58" s="19" t="s">
        <v>141</v>
      </c>
      <c r="D58" s="19" t="s">
        <v>142</v>
      </c>
      <c r="E58" s="19"/>
      <c r="F58" s="26" t="s">
        <v>15</v>
      </c>
      <c r="G58" s="27">
        <f>VLOOKUP(B58,[1]Sheet1!$D$1:$K$65536,8,FALSE)</f>
        <v>81</v>
      </c>
      <c r="H58" s="27">
        <f>VLOOKUP(B58,[1]Sheet1!$D$1:$L$65536,9,FALSE)</f>
        <v>73</v>
      </c>
      <c r="I58" s="27">
        <f>VLOOKUP(B58,[1]Sheet1!$D$1:$M$65536,10,FALSE)</f>
        <v>66</v>
      </c>
      <c r="J58" s="27">
        <f t="shared" si="1"/>
        <v>59</v>
      </c>
      <c r="K58" s="19"/>
    </row>
    <row r="59" s="3" customFormat="1" ht="13.5" spans="1:11">
      <c r="A59" s="17">
        <v>55</v>
      </c>
      <c r="B59" s="18">
        <v>311503023</v>
      </c>
      <c r="C59" s="19" t="s">
        <v>143</v>
      </c>
      <c r="D59" s="19" t="s">
        <v>144</v>
      </c>
      <c r="E59" s="19"/>
      <c r="F59" s="26" t="s">
        <v>15</v>
      </c>
      <c r="G59" s="27">
        <f>VLOOKUP(B59,[1]Sheet1!$D$1:$K$65536,8,FALSE)</f>
        <v>144</v>
      </c>
      <c r="H59" s="27">
        <f>VLOOKUP(B59,[1]Sheet1!$D$1:$L$65536,9,FALSE)</f>
        <v>130</v>
      </c>
      <c r="I59" s="27">
        <f>VLOOKUP(B59,[1]Sheet1!$D$1:$M$65536,10,FALSE)</f>
        <v>117</v>
      </c>
      <c r="J59" s="27">
        <f t="shared" si="1"/>
        <v>105</v>
      </c>
      <c r="K59" s="19"/>
    </row>
    <row r="60" s="3" customFormat="1" ht="27" spans="1:11">
      <c r="A60" s="17">
        <v>56</v>
      </c>
      <c r="B60" s="18">
        <v>311503031</v>
      </c>
      <c r="C60" s="19" t="s">
        <v>145</v>
      </c>
      <c r="D60" s="19" t="s">
        <v>146</v>
      </c>
      <c r="E60" s="19"/>
      <c r="F60" s="26" t="s">
        <v>138</v>
      </c>
      <c r="G60" s="27">
        <f>VLOOKUP(B60,[1]Sheet1!$D$1:$K$65536,8,FALSE)</f>
        <v>54</v>
      </c>
      <c r="H60" s="27">
        <f>VLOOKUP(B60,[1]Sheet1!$D$1:$L$65536,9,FALSE)</f>
        <v>49</v>
      </c>
      <c r="I60" s="27">
        <f>VLOOKUP(B60,[1]Sheet1!$D$1:$M$65536,10,FALSE)</f>
        <v>44</v>
      </c>
      <c r="J60" s="27">
        <f t="shared" si="1"/>
        <v>40</v>
      </c>
      <c r="K60" s="19" t="s">
        <v>147</v>
      </c>
    </row>
    <row r="61" s="3" customFormat="1" ht="27" spans="1:11">
      <c r="A61" s="17">
        <v>57</v>
      </c>
      <c r="B61" s="18">
        <v>320400003</v>
      </c>
      <c r="C61" s="19" t="s">
        <v>148</v>
      </c>
      <c r="D61" s="19" t="s">
        <v>149</v>
      </c>
      <c r="E61" s="19" t="s">
        <v>150</v>
      </c>
      <c r="F61" s="26" t="s">
        <v>15</v>
      </c>
      <c r="G61" s="27">
        <f>VLOOKUP(B61,[1]Sheet1!$D$1:$K$65536,8,FALSE)</f>
        <v>4323</v>
      </c>
      <c r="H61" s="27">
        <f>VLOOKUP(B61,[1]Sheet1!$D$1:$L$65536,9,FALSE)</f>
        <v>3891</v>
      </c>
      <c r="I61" s="27">
        <f>VLOOKUP(B61,[1]Sheet1!$D$1:$M$65536,10,FALSE)</f>
        <v>3502</v>
      </c>
      <c r="J61" s="27">
        <f t="shared" si="1"/>
        <v>3152</v>
      </c>
      <c r="K61" s="19"/>
    </row>
    <row r="62" s="3" customFormat="1" ht="54" spans="1:11">
      <c r="A62" s="17">
        <v>58</v>
      </c>
      <c r="B62" s="18">
        <v>320500002</v>
      </c>
      <c r="C62" s="19" t="s">
        <v>151</v>
      </c>
      <c r="D62" s="19" t="s">
        <v>152</v>
      </c>
      <c r="E62" s="19" t="s">
        <v>153</v>
      </c>
      <c r="F62" s="26" t="s">
        <v>154</v>
      </c>
      <c r="G62" s="27">
        <f>VLOOKUP(B62,[1]Sheet1!$D$1:$K$65536,8,FALSE)</f>
        <v>4323</v>
      </c>
      <c r="H62" s="27">
        <f>VLOOKUP(B62,[1]Sheet1!$D$1:$L$65536,9,FALSE)</f>
        <v>3891</v>
      </c>
      <c r="I62" s="27">
        <f>VLOOKUP(B62,[1]Sheet1!$D$1:$M$65536,10,FALSE)</f>
        <v>3502</v>
      </c>
      <c r="J62" s="27">
        <f t="shared" si="1"/>
        <v>3152</v>
      </c>
      <c r="K62" s="19" t="s">
        <v>155</v>
      </c>
    </row>
    <row r="63" s="3" customFormat="1" ht="54" spans="1:11">
      <c r="A63" s="17">
        <v>59</v>
      </c>
      <c r="B63" s="18">
        <v>320500003</v>
      </c>
      <c r="C63" s="19" t="s">
        <v>156</v>
      </c>
      <c r="D63" s="19" t="s">
        <v>157</v>
      </c>
      <c r="E63" s="19" t="s">
        <v>153</v>
      </c>
      <c r="F63" s="26" t="s">
        <v>154</v>
      </c>
      <c r="G63" s="27">
        <f>VLOOKUP(B63,[1]Sheet1!$D$1:$K$65536,8,FALSE)</f>
        <v>5861</v>
      </c>
      <c r="H63" s="27">
        <f>VLOOKUP(B63,[1]Sheet1!$D$1:$L$65536,9,FALSE)</f>
        <v>5275</v>
      </c>
      <c r="I63" s="27">
        <f>VLOOKUP(B63,[1]Sheet1!$D$1:$M$65536,10,FALSE)</f>
        <v>4748</v>
      </c>
      <c r="J63" s="27">
        <f t="shared" si="1"/>
        <v>4273</v>
      </c>
      <c r="K63" s="19" t="s">
        <v>158</v>
      </c>
    </row>
    <row r="64" s="3" customFormat="1" ht="40.5" spans="1:11">
      <c r="A64" s="17">
        <v>60</v>
      </c>
      <c r="B64" s="18">
        <v>330201024</v>
      </c>
      <c r="C64" s="19" t="s">
        <v>159</v>
      </c>
      <c r="D64" s="19" t="s">
        <v>160</v>
      </c>
      <c r="E64" s="19"/>
      <c r="F64" s="26" t="s">
        <v>15</v>
      </c>
      <c r="G64" s="27">
        <f>VLOOKUP(B64,[1]Sheet1!$D$1:$K$65536,8,FALSE)</f>
        <v>6945</v>
      </c>
      <c r="H64" s="27">
        <f>VLOOKUP(B64,[1]Sheet1!$D$1:$L$65536,9,FALSE)</f>
        <v>6251</v>
      </c>
      <c r="I64" s="27">
        <f>VLOOKUP(B64,[1]Sheet1!$D$1:$M$65536,10,FALSE)</f>
        <v>5626</v>
      </c>
      <c r="J64" s="27">
        <f t="shared" si="1"/>
        <v>5063</v>
      </c>
      <c r="K64" s="19"/>
    </row>
    <row r="65" s="3" customFormat="1" ht="27" spans="1:11">
      <c r="A65" s="17">
        <v>61</v>
      </c>
      <c r="B65" s="18">
        <v>330201027</v>
      </c>
      <c r="C65" s="19" t="s">
        <v>161</v>
      </c>
      <c r="D65" s="19" t="s">
        <v>162</v>
      </c>
      <c r="E65" s="19"/>
      <c r="F65" s="26" t="s">
        <v>15</v>
      </c>
      <c r="G65" s="27">
        <f>VLOOKUP(B65,[1]Sheet1!$D$1:$K$65536,8,FALSE)</f>
        <v>7050</v>
      </c>
      <c r="H65" s="27">
        <f>VLOOKUP(B65,[1]Sheet1!$D$1:$L$65536,9,FALSE)</f>
        <v>6345</v>
      </c>
      <c r="I65" s="27">
        <f>VLOOKUP(B65,[1]Sheet1!$D$1:$M$65536,10,FALSE)</f>
        <v>5711</v>
      </c>
      <c r="J65" s="27">
        <f t="shared" si="1"/>
        <v>5140</v>
      </c>
      <c r="K65" s="19"/>
    </row>
    <row r="66" s="3" customFormat="1" ht="54" spans="1:11">
      <c r="A66" s="17">
        <v>62</v>
      </c>
      <c r="B66" s="18">
        <v>330201041</v>
      </c>
      <c r="C66" s="19" t="s">
        <v>163</v>
      </c>
      <c r="D66" s="19" t="s">
        <v>164</v>
      </c>
      <c r="E66" s="19"/>
      <c r="F66" s="26" t="s">
        <v>15</v>
      </c>
      <c r="G66" s="27">
        <f>VLOOKUP(B66,[1]Sheet1!$D$1:$K$65536,8,FALSE)</f>
        <v>7524</v>
      </c>
      <c r="H66" s="27">
        <f>VLOOKUP(B66,[1]Sheet1!$D$1:$L$65536,9,FALSE)</f>
        <v>6772</v>
      </c>
      <c r="I66" s="27">
        <f>VLOOKUP(B66,[1]Sheet1!$D$1:$M$65536,10,FALSE)</f>
        <v>6095</v>
      </c>
      <c r="J66" s="27">
        <f t="shared" si="1"/>
        <v>5486</v>
      </c>
      <c r="K66" s="19" t="s">
        <v>165</v>
      </c>
    </row>
    <row r="67" s="3" customFormat="1" ht="27" spans="1:11">
      <c r="A67" s="17">
        <v>63</v>
      </c>
      <c r="B67" s="18">
        <v>330402007</v>
      </c>
      <c r="C67" s="19" t="s">
        <v>166</v>
      </c>
      <c r="D67" s="19"/>
      <c r="E67" s="19"/>
      <c r="F67" s="26" t="s">
        <v>15</v>
      </c>
      <c r="G67" s="27">
        <f>VLOOKUP(B67,[1]Sheet1!$D$1:$K$65536,8,FALSE)</f>
        <v>1334</v>
      </c>
      <c r="H67" s="27">
        <f>VLOOKUP(B67,[1]Sheet1!$D$1:$L$65536,9,FALSE)</f>
        <v>1201</v>
      </c>
      <c r="I67" s="27">
        <f>VLOOKUP(B67,[1]Sheet1!$D$1:$M$65536,10,FALSE)</f>
        <v>1081</v>
      </c>
      <c r="J67" s="27">
        <f t="shared" si="1"/>
        <v>973</v>
      </c>
      <c r="K67" s="19"/>
    </row>
    <row r="68" s="3" customFormat="1" ht="27" spans="1:11">
      <c r="A68" s="17">
        <v>64</v>
      </c>
      <c r="B68" s="18">
        <v>3304020070</v>
      </c>
      <c r="C68" s="19" t="s">
        <v>167</v>
      </c>
      <c r="D68" s="19"/>
      <c r="E68" s="19"/>
      <c r="F68" s="26" t="s">
        <v>15</v>
      </c>
      <c r="G68" s="27">
        <f>VLOOKUP(B68,[1]Sheet1!$D$1:$K$65536,8,FALSE)</f>
        <v>1448</v>
      </c>
      <c r="H68" s="27">
        <f>VLOOKUP(B68,[1]Sheet1!$D$1:$L$65536,9,FALSE)</f>
        <v>1303</v>
      </c>
      <c r="I68" s="27">
        <f>VLOOKUP(B68,[1]Sheet1!$D$1:$M$65536,10,FALSE)</f>
        <v>1173</v>
      </c>
      <c r="J68" s="27">
        <f t="shared" si="1"/>
        <v>1056</v>
      </c>
      <c r="K68" s="19"/>
    </row>
    <row r="69" s="3" customFormat="1" ht="13.5" spans="1:11">
      <c r="A69" s="17">
        <v>65</v>
      </c>
      <c r="B69" s="18">
        <v>330402009</v>
      </c>
      <c r="C69" s="19" t="s">
        <v>168</v>
      </c>
      <c r="D69" s="19" t="s">
        <v>169</v>
      </c>
      <c r="E69" s="19"/>
      <c r="F69" s="26" t="s">
        <v>15</v>
      </c>
      <c r="G69" s="27">
        <f>VLOOKUP(B69,[1]Sheet1!$D$1:$K$65536,8,FALSE)</f>
        <v>835</v>
      </c>
      <c r="H69" s="27">
        <f>VLOOKUP(B69,[1]Sheet1!$D$1:$L$65536,9,FALSE)</f>
        <v>752</v>
      </c>
      <c r="I69" s="27">
        <f>VLOOKUP(B69,[1]Sheet1!$D$1:$M$65536,10,FALSE)</f>
        <v>677</v>
      </c>
      <c r="J69" s="27">
        <f t="shared" si="1"/>
        <v>609</v>
      </c>
      <c r="K69" s="19" t="s">
        <v>170</v>
      </c>
    </row>
    <row r="70" s="3" customFormat="1" ht="67.5" spans="1:11">
      <c r="A70" s="17">
        <v>66</v>
      </c>
      <c r="B70" s="18">
        <v>330404010</v>
      </c>
      <c r="C70" s="19" t="s">
        <v>171</v>
      </c>
      <c r="D70" s="19" t="s">
        <v>172</v>
      </c>
      <c r="E70" s="19" t="s">
        <v>173</v>
      </c>
      <c r="F70" s="26" t="s">
        <v>15</v>
      </c>
      <c r="G70" s="27">
        <f>VLOOKUP(B70,[1]Sheet1!$D$1:$K$65536,8,FALSE)</f>
        <v>2930</v>
      </c>
      <c r="H70" s="27">
        <f>VLOOKUP(B70,[1]Sheet1!$D$1:$L$65536,9,FALSE)</f>
        <v>2637</v>
      </c>
      <c r="I70" s="27">
        <f>VLOOKUP(B70,[1]Sheet1!$D$1:$M$65536,10,FALSE)</f>
        <v>2373</v>
      </c>
      <c r="J70" s="27">
        <f t="shared" si="1"/>
        <v>2136</v>
      </c>
      <c r="K70" s="19"/>
    </row>
    <row r="71" s="3" customFormat="1" ht="27" spans="1:11">
      <c r="A71" s="17">
        <v>67</v>
      </c>
      <c r="B71" s="18">
        <v>330405016</v>
      </c>
      <c r="C71" s="19" t="s">
        <v>174</v>
      </c>
      <c r="D71" s="19"/>
      <c r="E71" s="19" t="s">
        <v>175</v>
      </c>
      <c r="F71" s="26" t="s">
        <v>15</v>
      </c>
      <c r="G71" s="27">
        <f>VLOOKUP(B71,[1]Sheet1!$D$1:$K$65536,8,FALSE)</f>
        <v>1750</v>
      </c>
      <c r="H71" s="27">
        <f>VLOOKUP(B71,[1]Sheet1!$D$1:$L$65536,9,FALSE)</f>
        <v>1575</v>
      </c>
      <c r="I71" s="27">
        <f>VLOOKUP(B71,[1]Sheet1!$D$1:$M$65536,10,FALSE)</f>
        <v>1418</v>
      </c>
      <c r="J71" s="27">
        <f t="shared" si="1"/>
        <v>1276</v>
      </c>
      <c r="K71" s="19"/>
    </row>
    <row r="72" s="3" customFormat="1" ht="67.5" spans="1:11">
      <c r="A72" s="17">
        <v>68</v>
      </c>
      <c r="B72" s="18">
        <v>330405023</v>
      </c>
      <c r="C72" s="19" t="s">
        <v>176</v>
      </c>
      <c r="D72" s="19" t="s">
        <v>177</v>
      </c>
      <c r="E72" s="19" t="s">
        <v>178</v>
      </c>
      <c r="F72" s="26" t="s">
        <v>15</v>
      </c>
      <c r="G72" s="27">
        <f>VLOOKUP(B72,[1]Sheet1!$D$1:$K$65536,8,FALSE)</f>
        <v>3215</v>
      </c>
      <c r="H72" s="27">
        <f>VLOOKUP(B72,[1]Sheet1!$D$1:$L$65536,9,FALSE)</f>
        <v>2894</v>
      </c>
      <c r="I72" s="27">
        <f>VLOOKUP(B72,[1]Sheet1!$D$1:$M$65536,10,FALSE)</f>
        <v>2605</v>
      </c>
      <c r="J72" s="27">
        <f t="shared" si="1"/>
        <v>2345</v>
      </c>
      <c r="K72" s="19"/>
    </row>
    <row r="73" s="3" customFormat="1" ht="54" spans="1:11">
      <c r="A73" s="17">
        <v>69</v>
      </c>
      <c r="B73" s="18">
        <v>330406005</v>
      </c>
      <c r="C73" s="19" t="s">
        <v>179</v>
      </c>
      <c r="D73" s="19" t="s">
        <v>180</v>
      </c>
      <c r="E73" s="19" t="s">
        <v>181</v>
      </c>
      <c r="F73" s="26" t="s">
        <v>15</v>
      </c>
      <c r="G73" s="27">
        <f>VLOOKUP(B73,[1]Sheet1!$D$1:$K$65536,8,FALSE)</f>
        <v>2034</v>
      </c>
      <c r="H73" s="27">
        <f>VLOOKUP(B73,[1]Sheet1!$D$1:$L$65536,9,FALSE)</f>
        <v>1831</v>
      </c>
      <c r="I73" s="27">
        <f>VLOOKUP(B73,[1]Sheet1!$D$1:$M$65536,10,FALSE)</f>
        <v>1648</v>
      </c>
      <c r="J73" s="27">
        <f t="shared" si="1"/>
        <v>1483</v>
      </c>
      <c r="K73" s="19"/>
    </row>
    <row r="74" s="3" customFormat="1" ht="54" spans="1:11">
      <c r="A74" s="17">
        <v>70</v>
      </c>
      <c r="B74" s="18">
        <v>330406006</v>
      </c>
      <c r="C74" s="19" t="s">
        <v>182</v>
      </c>
      <c r="D74" s="19"/>
      <c r="E74" s="19" t="s">
        <v>183</v>
      </c>
      <c r="F74" s="26" t="s">
        <v>15</v>
      </c>
      <c r="G74" s="27">
        <f>VLOOKUP(B74,[1]Sheet1!$D$1:$K$65536,8,FALSE)</f>
        <v>2013</v>
      </c>
      <c r="H74" s="27">
        <f>VLOOKUP(B74,[1]Sheet1!$D$1:$L$65536,9,FALSE)</f>
        <v>1812</v>
      </c>
      <c r="I74" s="27">
        <f>VLOOKUP(B74,[1]Sheet1!$D$1:$M$65536,10,FALSE)</f>
        <v>1631</v>
      </c>
      <c r="J74" s="27">
        <f t="shared" si="1"/>
        <v>1468</v>
      </c>
      <c r="K74" s="19"/>
    </row>
    <row r="75" s="3" customFormat="1" ht="54" spans="1:11">
      <c r="A75" s="17">
        <v>71</v>
      </c>
      <c r="B75" s="18">
        <v>330406009</v>
      </c>
      <c r="C75" s="19" t="s">
        <v>184</v>
      </c>
      <c r="D75" s="19"/>
      <c r="E75" s="19" t="s">
        <v>183</v>
      </c>
      <c r="F75" s="26" t="s">
        <v>15</v>
      </c>
      <c r="G75" s="27">
        <f>VLOOKUP(B75,[1]Sheet1!$D$1:$K$65536,8,FALSE)</f>
        <v>1433</v>
      </c>
      <c r="H75" s="27">
        <f>VLOOKUP(B75,[1]Sheet1!$D$1:$L$65536,9,FALSE)</f>
        <v>1290</v>
      </c>
      <c r="I75" s="27">
        <f>VLOOKUP(B75,[1]Sheet1!$D$1:$M$65536,10,FALSE)</f>
        <v>1161</v>
      </c>
      <c r="J75" s="27">
        <f t="shared" si="1"/>
        <v>1045</v>
      </c>
      <c r="K75" s="19"/>
    </row>
    <row r="76" s="3" customFormat="1" ht="40.5" spans="1:11">
      <c r="A76" s="17">
        <v>72</v>
      </c>
      <c r="B76" s="18">
        <v>330406010</v>
      </c>
      <c r="C76" s="19" t="s">
        <v>185</v>
      </c>
      <c r="D76" s="19"/>
      <c r="E76" s="19" t="s">
        <v>186</v>
      </c>
      <c r="F76" s="26" t="s">
        <v>15</v>
      </c>
      <c r="G76" s="27">
        <f>VLOOKUP(B76,[1]Sheet1!$D$1:$K$65536,8,FALSE)</f>
        <v>2922</v>
      </c>
      <c r="H76" s="27">
        <f>VLOOKUP(B76,[1]Sheet1!$D$1:$L$65536,9,FALSE)</f>
        <v>2630</v>
      </c>
      <c r="I76" s="27">
        <f>VLOOKUP(B76,[1]Sheet1!$D$1:$M$65536,10,FALSE)</f>
        <v>2367</v>
      </c>
      <c r="J76" s="27">
        <f t="shared" ref="J76:J107" si="2">ROUND(I76*0.9,0)</f>
        <v>2130</v>
      </c>
      <c r="K76" s="19"/>
    </row>
    <row r="77" s="3" customFormat="1" ht="13.5" spans="1:11">
      <c r="A77" s="17">
        <v>73</v>
      </c>
      <c r="B77" s="18">
        <v>330407014</v>
      </c>
      <c r="C77" s="19" t="s">
        <v>187</v>
      </c>
      <c r="D77" s="19"/>
      <c r="E77" s="19"/>
      <c r="F77" s="26" t="s">
        <v>188</v>
      </c>
      <c r="G77" s="27">
        <f>VLOOKUP(B77,[1]Sheet1!$D$1:$K$65536,8,FALSE)</f>
        <v>1254</v>
      </c>
      <c r="H77" s="27">
        <f>VLOOKUP(B77,[1]Sheet1!$D$1:$L$65536,9,FALSE)</f>
        <v>1129</v>
      </c>
      <c r="I77" s="27">
        <f>VLOOKUP(B77,[1]Sheet1!$D$1:$M$65536,10,FALSE)</f>
        <v>1016</v>
      </c>
      <c r="J77" s="27">
        <f t="shared" si="2"/>
        <v>914</v>
      </c>
      <c r="K77" s="19"/>
    </row>
    <row r="78" s="3" customFormat="1" ht="108" spans="1:11">
      <c r="A78" s="17">
        <v>74</v>
      </c>
      <c r="B78" s="18">
        <v>330407016</v>
      </c>
      <c r="C78" s="19" t="s">
        <v>189</v>
      </c>
      <c r="D78" s="19" t="s">
        <v>190</v>
      </c>
      <c r="E78" s="19" t="s">
        <v>191</v>
      </c>
      <c r="F78" s="26" t="s">
        <v>15</v>
      </c>
      <c r="G78" s="27">
        <f>VLOOKUP(B78,[1]Sheet1!$D$1:$K$65536,8,FALSE)</f>
        <v>4050</v>
      </c>
      <c r="H78" s="27">
        <f>VLOOKUP(B78,[1]Sheet1!$D$1:$L$65536,9,FALSE)</f>
        <v>3645</v>
      </c>
      <c r="I78" s="27">
        <f>VLOOKUP(B78,[1]Sheet1!$D$1:$M$65536,10,FALSE)</f>
        <v>3281</v>
      </c>
      <c r="J78" s="27">
        <f t="shared" si="2"/>
        <v>2953</v>
      </c>
      <c r="K78" s="19"/>
    </row>
    <row r="79" s="3" customFormat="1" ht="27" spans="1:11">
      <c r="A79" s="17">
        <v>75</v>
      </c>
      <c r="B79" s="18">
        <v>330408001</v>
      </c>
      <c r="C79" s="19" t="s">
        <v>192</v>
      </c>
      <c r="D79" s="19" t="s">
        <v>193</v>
      </c>
      <c r="E79" s="19" t="s">
        <v>175</v>
      </c>
      <c r="F79" s="26" t="s">
        <v>15</v>
      </c>
      <c r="G79" s="27">
        <f>VLOOKUP(B79,[1]Sheet1!$D$1:$K$65536,8,FALSE)</f>
        <v>1306</v>
      </c>
      <c r="H79" s="27">
        <f>VLOOKUP(B79,[1]Sheet1!$D$1:$L$65536,9,FALSE)</f>
        <v>1175</v>
      </c>
      <c r="I79" s="27">
        <f>VLOOKUP(B79,[1]Sheet1!$D$1:$M$65536,10,FALSE)</f>
        <v>1058</v>
      </c>
      <c r="J79" s="27">
        <f t="shared" si="2"/>
        <v>952</v>
      </c>
      <c r="K79" s="19"/>
    </row>
    <row r="80" s="3" customFormat="1" ht="27" spans="1:11">
      <c r="A80" s="17">
        <v>76</v>
      </c>
      <c r="B80" s="18">
        <v>330409014</v>
      </c>
      <c r="C80" s="19" t="s">
        <v>194</v>
      </c>
      <c r="D80" s="19" t="s">
        <v>195</v>
      </c>
      <c r="E80" s="19"/>
      <c r="F80" s="26" t="s">
        <v>15</v>
      </c>
      <c r="G80" s="27">
        <f>VLOOKUP(B80,[1]Sheet1!$D$1:$K$65536,8,FALSE)</f>
        <v>2185</v>
      </c>
      <c r="H80" s="27">
        <f>VLOOKUP(B80,[1]Sheet1!$D$1:$L$65536,9,FALSE)</f>
        <v>1967</v>
      </c>
      <c r="I80" s="27">
        <f>VLOOKUP(B80,[1]Sheet1!$D$1:$M$65536,10,FALSE)</f>
        <v>1770</v>
      </c>
      <c r="J80" s="27">
        <f t="shared" si="2"/>
        <v>1593</v>
      </c>
      <c r="K80" s="19" t="s">
        <v>196</v>
      </c>
    </row>
    <row r="81" s="3" customFormat="1" ht="13.5" spans="1:11">
      <c r="A81" s="17">
        <v>77</v>
      </c>
      <c r="B81" s="18">
        <v>330604001</v>
      </c>
      <c r="C81" s="19" t="s">
        <v>197</v>
      </c>
      <c r="D81" s="19" t="s">
        <v>29</v>
      </c>
      <c r="E81" s="19"/>
      <c r="F81" s="26" t="s">
        <v>115</v>
      </c>
      <c r="G81" s="27">
        <f>VLOOKUP(B81,[1]Sheet1!$D$1:$K$65536,8,FALSE)</f>
        <v>18</v>
      </c>
      <c r="H81" s="27">
        <f>VLOOKUP(B81,[1]Sheet1!$D$1:$L$65536,9,FALSE)</f>
        <v>16</v>
      </c>
      <c r="I81" s="27">
        <f>VLOOKUP(B81,[1]Sheet1!$D$1:$M$65536,10,FALSE)</f>
        <v>14</v>
      </c>
      <c r="J81" s="27">
        <f t="shared" si="2"/>
        <v>13</v>
      </c>
      <c r="K81" s="19"/>
    </row>
    <row r="82" s="3" customFormat="1" ht="13.5" spans="1:11">
      <c r="A82" s="17">
        <v>78</v>
      </c>
      <c r="B82" s="18">
        <v>330604002</v>
      </c>
      <c r="C82" s="19" t="s">
        <v>198</v>
      </c>
      <c r="D82" s="19" t="s">
        <v>199</v>
      </c>
      <c r="E82" s="19"/>
      <c r="F82" s="26" t="s">
        <v>115</v>
      </c>
      <c r="G82" s="27">
        <f>VLOOKUP(B82,[1]Sheet1!$D$1:$K$65536,8,FALSE)</f>
        <v>34</v>
      </c>
      <c r="H82" s="27">
        <f>VLOOKUP(B82,[1]Sheet1!$D$1:$L$65536,9,FALSE)</f>
        <v>31</v>
      </c>
      <c r="I82" s="27">
        <f>VLOOKUP(B82,[1]Sheet1!$D$1:$M$65536,10,FALSE)</f>
        <v>28</v>
      </c>
      <c r="J82" s="27">
        <f t="shared" si="2"/>
        <v>25</v>
      </c>
      <c r="K82" s="19"/>
    </row>
    <row r="83" s="3" customFormat="1" ht="13.5" spans="1:11">
      <c r="A83" s="17">
        <v>79</v>
      </c>
      <c r="B83" s="18">
        <v>330604003</v>
      </c>
      <c r="C83" s="19" t="s">
        <v>200</v>
      </c>
      <c r="D83" s="19" t="s">
        <v>199</v>
      </c>
      <c r="E83" s="19"/>
      <c r="F83" s="26" t="s">
        <v>115</v>
      </c>
      <c r="G83" s="27">
        <f>VLOOKUP(B83,[1]Sheet1!$D$1:$K$65536,8,FALSE)</f>
        <v>43</v>
      </c>
      <c r="H83" s="27">
        <f>VLOOKUP(B83,[1]Sheet1!$D$1:$L$65536,9,FALSE)</f>
        <v>39</v>
      </c>
      <c r="I83" s="27">
        <f>VLOOKUP(B83,[1]Sheet1!$D$1:$M$65536,10,FALSE)</f>
        <v>35</v>
      </c>
      <c r="J83" s="27">
        <f t="shared" si="2"/>
        <v>32</v>
      </c>
      <c r="K83" s="19"/>
    </row>
    <row r="84" s="3" customFormat="1" ht="13.5" spans="1:11">
      <c r="A84" s="17">
        <v>80</v>
      </c>
      <c r="B84" s="18">
        <v>330604004</v>
      </c>
      <c r="C84" s="19" t="s">
        <v>201</v>
      </c>
      <c r="D84" s="19" t="s">
        <v>199</v>
      </c>
      <c r="E84" s="19"/>
      <c r="F84" s="26" t="s">
        <v>115</v>
      </c>
      <c r="G84" s="27">
        <f>VLOOKUP(B84,[1]Sheet1!$D$1:$K$65536,8,FALSE)</f>
        <v>64</v>
      </c>
      <c r="H84" s="27">
        <f>VLOOKUP(B84,[1]Sheet1!$D$1:$L$65536,9,FALSE)</f>
        <v>58</v>
      </c>
      <c r="I84" s="27">
        <f>VLOOKUP(B84,[1]Sheet1!$D$1:$M$65536,10,FALSE)</f>
        <v>52</v>
      </c>
      <c r="J84" s="27">
        <f t="shared" si="2"/>
        <v>47</v>
      </c>
      <c r="K84" s="19"/>
    </row>
    <row r="85" s="3" customFormat="1" ht="54" spans="1:11">
      <c r="A85" s="17">
        <v>81</v>
      </c>
      <c r="B85" s="18">
        <v>330604005</v>
      </c>
      <c r="C85" s="19" t="s">
        <v>202</v>
      </c>
      <c r="D85" s="19" t="s">
        <v>203</v>
      </c>
      <c r="E85" s="19"/>
      <c r="F85" s="26" t="s">
        <v>115</v>
      </c>
      <c r="G85" s="27">
        <f>VLOOKUP(B85,[1]Sheet1!$D$1:$K$65536,8,FALSE)</f>
        <v>143</v>
      </c>
      <c r="H85" s="27">
        <f>VLOOKUP(B85,[1]Sheet1!$D$1:$L$65536,9,FALSE)</f>
        <v>129</v>
      </c>
      <c r="I85" s="27">
        <f>VLOOKUP(B85,[1]Sheet1!$D$1:$M$65536,10,FALSE)</f>
        <v>116</v>
      </c>
      <c r="J85" s="27">
        <f t="shared" si="2"/>
        <v>104</v>
      </c>
      <c r="K85" s="19"/>
    </row>
    <row r="86" s="3" customFormat="1" ht="13.5" spans="1:11">
      <c r="A86" s="17">
        <v>82</v>
      </c>
      <c r="B86" s="18">
        <v>330604006</v>
      </c>
      <c r="C86" s="19" t="s">
        <v>204</v>
      </c>
      <c r="D86" s="19" t="s">
        <v>205</v>
      </c>
      <c r="E86" s="19"/>
      <c r="F86" s="26" t="s">
        <v>115</v>
      </c>
      <c r="G86" s="27">
        <f>VLOOKUP(B86,[1]Sheet1!$D$1:$K$65536,8,FALSE)</f>
        <v>273</v>
      </c>
      <c r="H86" s="27">
        <f>VLOOKUP(B86,[1]Sheet1!$D$1:$L$65536,9,FALSE)</f>
        <v>246</v>
      </c>
      <c r="I86" s="27">
        <f>VLOOKUP(B86,[1]Sheet1!$D$1:$M$65536,10,FALSE)</f>
        <v>221</v>
      </c>
      <c r="J86" s="27">
        <f t="shared" si="2"/>
        <v>199</v>
      </c>
      <c r="K86" s="19"/>
    </row>
    <row r="87" s="3" customFormat="1" ht="27" spans="1:11">
      <c r="A87" s="17">
        <v>83</v>
      </c>
      <c r="B87" s="18">
        <v>330604020</v>
      </c>
      <c r="C87" s="19" t="s">
        <v>206</v>
      </c>
      <c r="D87" s="19" t="s">
        <v>29</v>
      </c>
      <c r="E87" s="19" t="s">
        <v>207</v>
      </c>
      <c r="F87" s="26" t="s">
        <v>15</v>
      </c>
      <c r="G87" s="27">
        <f>VLOOKUP(B87,[1]Sheet1!$D$1:$K$65536,8,FALSE)</f>
        <v>536</v>
      </c>
      <c r="H87" s="27">
        <f>VLOOKUP(B87,[1]Sheet1!$D$1:$L$65536,9,FALSE)</f>
        <v>482</v>
      </c>
      <c r="I87" s="27">
        <f>VLOOKUP(B87,[1]Sheet1!$D$1:$M$65536,10,FALSE)</f>
        <v>434</v>
      </c>
      <c r="J87" s="27">
        <f t="shared" si="2"/>
        <v>391</v>
      </c>
      <c r="K87" s="19"/>
    </row>
    <row r="88" s="3" customFormat="1" ht="27" spans="1:11">
      <c r="A88" s="17">
        <v>84</v>
      </c>
      <c r="B88" s="18">
        <v>330604024</v>
      </c>
      <c r="C88" s="19" t="s">
        <v>208</v>
      </c>
      <c r="D88" s="19" t="s">
        <v>209</v>
      </c>
      <c r="E88" s="19"/>
      <c r="F88" s="26" t="s">
        <v>15</v>
      </c>
      <c r="G88" s="27">
        <f>VLOOKUP(B88,[1]Sheet1!$D$1:$K$65536,8,FALSE)</f>
        <v>675</v>
      </c>
      <c r="H88" s="27">
        <f>VLOOKUP(B88,[1]Sheet1!$D$1:$L$65536,9,FALSE)</f>
        <v>608</v>
      </c>
      <c r="I88" s="27">
        <f>VLOOKUP(B88,[1]Sheet1!$D$1:$M$65536,10,FALSE)</f>
        <v>547</v>
      </c>
      <c r="J88" s="27">
        <f t="shared" si="2"/>
        <v>492</v>
      </c>
      <c r="K88" s="19"/>
    </row>
    <row r="89" s="3" customFormat="1" ht="13.5" spans="1:11">
      <c r="A89" s="17">
        <v>85</v>
      </c>
      <c r="B89" s="18">
        <v>330701003</v>
      </c>
      <c r="C89" s="19" t="s">
        <v>210</v>
      </c>
      <c r="D89" s="19" t="s">
        <v>211</v>
      </c>
      <c r="E89" s="19"/>
      <c r="F89" s="26" t="s">
        <v>15</v>
      </c>
      <c r="G89" s="27">
        <f>VLOOKUP(B89,[1]Sheet1!$D$1:$K$65536,8,FALSE)</f>
        <v>188</v>
      </c>
      <c r="H89" s="27">
        <f>VLOOKUP(B89,[1]Sheet1!$D$1:$L$65536,9,FALSE)</f>
        <v>169</v>
      </c>
      <c r="I89" s="27">
        <f>VLOOKUP(B89,[1]Sheet1!$D$1:$M$65536,10,FALSE)</f>
        <v>152</v>
      </c>
      <c r="J89" s="27">
        <f t="shared" si="2"/>
        <v>137</v>
      </c>
      <c r="K89" s="19"/>
    </row>
    <row r="90" s="3" customFormat="1" ht="67.5" spans="1:11">
      <c r="A90" s="17">
        <v>86</v>
      </c>
      <c r="B90" s="18">
        <v>330702012</v>
      </c>
      <c r="C90" s="19" t="s">
        <v>212</v>
      </c>
      <c r="D90" s="19" t="s">
        <v>213</v>
      </c>
      <c r="E90" s="19" t="s">
        <v>29</v>
      </c>
      <c r="F90" s="26" t="s">
        <v>15</v>
      </c>
      <c r="G90" s="27">
        <f>VLOOKUP(B90,[1]Sheet1!$D$1:$K$65536,8,FALSE)</f>
        <v>5700</v>
      </c>
      <c r="H90" s="27">
        <f>VLOOKUP(B90,[1]Sheet1!$D$1:$L$65536,9,FALSE)</f>
        <v>5130</v>
      </c>
      <c r="I90" s="27">
        <f>VLOOKUP(B90,[1]Sheet1!$D$1:$M$65536,10,FALSE)</f>
        <v>4617</v>
      </c>
      <c r="J90" s="27">
        <f t="shared" si="2"/>
        <v>4155</v>
      </c>
      <c r="K90" s="19"/>
    </row>
    <row r="91" s="3" customFormat="1" ht="40.5" spans="1:11">
      <c r="A91" s="17">
        <v>87</v>
      </c>
      <c r="B91" s="18">
        <v>330801002</v>
      </c>
      <c r="C91" s="19" t="s">
        <v>214</v>
      </c>
      <c r="D91" s="19" t="s">
        <v>215</v>
      </c>
      <c r="E91" s="19" t="s">
        <v>216</v>
      </c>
      <c r="F91" s="26" t="s">
        <v>15</v>
      </c>
      <c r="G91" s="27">
        <f>VLOOKUP(B91,[1]Sheet1!$D$1:$K$65536,8,FALSE)</f>
        <v>7980</v>
      </c>
      <c r="H91" s="27">
        <f>VLOOKUP(B91,[1]Sheet1!$D$1:$L$65536,9,FALSE)</f>
        <v>7182</v>
      </c>
      <c r="I91" s="27">
        <f>VLOOKUP(B91,[1]Sheet1!$D$1:$M$65536,10,FALSE)</f>
        <v>6464</v>
      </c>
      <c r="J91" s="27">
        <f t="shared" si="2"/>
        <v>5818</v>
      </c>
      <c r="K91" s="19"/>
    </row>
    <row r="92" s="3" customFormat="1" ht="27" spans="1:11">
      <c r="A92" s="17">
        <v>88</v>
      </c>
      <c r="B92" s="18">
        <v>330801004</v>
      </c>
      <c r="C92" s="19" t="s">
        <v>217</v>
      </c>
      <c r="D92" s="19" t="s">
        <v>218</v>
      </c>
      <c r="E92" s="19" t="s">
        <v>219</v>
      </c>
      <c r="F92" s="26" t="s">
        <v>15</v>
      </c>
      <c r="G92" s="27">
        <f>VLOOKUP(B92,[1]Sheet1!$D$1:$K$65536,8,FALSE)</f>
        <v>6400</v>
      </c>
      <c r="H92" s="27">
        <f>VLOOKUP(B92,[1]Sheet1!$D$1:$L$65536,9,FALSE)</f>
        <v>5760</v>
      </c>
      <c r="I92" s="27">
        <f>VLOOKUP(B92,[1]Sheet1!$D$1:$M$65536,10,FALSE)</f>
        <v>5184</v>
      </c>
      <c r="J92" s="27">
        <f t="shared" si="2"/>
        <v>4666</v>
      </c>
      <c r="K92" s="19"/>
    </row>
    <row r="93" s="3" customFormat="1" ht="27" spans="1:11">
      <c r="A93" s="17">
        <v>89</v>
      </c>
      <c r="B93" s="18">
        <v>330801009</v>
      </c>
      <c r="C93" s="19" t="s">
        <v>220</v>
      </c>
      <c r="D93" s="19"/>
      <c r="E93" s="19" t="s">
        <v>221</v>
      </c>
      <c r="F93" s="26" t="s">
        <v>15</v>
      </c>
      <c r="G93" s="27">
        <f>VLOOKUP(B93,[1]Sheet1!$D$1:$K$65536,8,FALSE)</f>
        <v>7980</v>
      </c>
      <c r="H93" s="27">
        <f>VLOOKUP(B93,[1]Sheet1!$D$1:$L$65536,9,FALSE)</f>
        <v>7182</v>
      </c>
      <c r="I93" s="27">
        <f>VLOOKUP(B93,[1]Sheet1!$D$1:$M$65536,10,FALSE)</f>
        <v>6464</v>
      </c>
      <c r="J93" s="27">
        <f t="shared" si="2"/>
        <v>5818</v>
      </c>
      <c r="K93" s="19"/>
    </row>
    <row r="94" s="3" customFormat="1" ht="54" spans="1:11">
      <c r="A94" s="17">
        <v>90</v>
      </c>
      <c r="B94" s="18">
        <v>330801018</v>
      </c>
      <c r="C94" s="19" t="s">
        <v>222</v>
      </c>
      <c r="D94" s="19" t="s">
        <v>223</v>
      </c>
      <c r="E94" s="19" t="s">
        <v>29</v>
      </c>
      <c r="F94" s="26" t="s">
        <v>15</v>
      </c>
      <c r="G94" s="27">
        <f>VLOOKUP(B94,[1]Sheet1!$D$1:$K$65536,8,FALSE)</f>
        <v>6360</v>
      </c>
      <c r="H94" s="27">
        <f>VLOOKUP(B94,[1]Sheet1!$D$1:$L$65536,9,FALSE)</f>
        <v>5724</v>
      </c>
      <c r="I94" s="27">
        <f>VLOOKUP(B94,[1]Sheet1!$D$1:$M$65536,10,FALSE)</f>
        <v>5152</v>
      </c>
      <c r="J94" s="27">
        <f t="shared" si="2"/>
        <v>4637</v>
      </c>
      <c r="K94" s="19" t="s">
        <v>224</v>
      </c>
    </row>
    <row r="95" s="3" customFormat="1" ht="27" spans="1:11">
      <c r="A95" s="17">
        <v>91</v>
      </c>
      <c r="B95" s="18">
        <v>330802004</v>
      </c>
      <c r="C95" s="19" t="s">
        <v>225</v>
      </c>
      <c r="D95" s="19" t="s">
        <v>226</v>
      </c>
      <c r="E95" s="19" t="s">
        <v>219</v>
      </c>
      <c r="F95" s="26" t="s">
        <v>15</v>
      </c>
      <c r="G95" s="27">
        <f>VLOOKUP(B95,[1]Sheet1!$D$1:$K$65536,8,FALSE)</f>
        <v>12540</v>
      </c>
      <c r="H95" s="27">
        <f>VLOOKUP(B95,[1]Sheet1!$D$1:$L$65536,9,FALSE)</f>
        <v>11286</v>
      </c>
      <c r="I95" s="27">
        <f>VLOOKUP(B95,[1]Sheet1!$D$1:$M$65536,10,FALSE)</f>
        <v>10157</v>
      </c>
      <c r="J95" s="27">
        <f t="shared" si="2"/>
        <v>9141</v>
      </c>
      <c r="K95" s="19" t="s">
        <v>227</v>
      </c>
    </row>
    <row r="96" s="3" customFormat="1" ht="27" spans="1:11">
      <c r="A96" s="17">
        <v>92</v>
      </c>
      <c r="B96" s="18">
        <v>3308020070</v>
      </c>
      <c r="C96" s="19" t="s">
        <v>228</v>
      </c>
      <c r="D96" s="19" t="s">
        <v>229</v>
      </c>
      <c r="E96" s="19"/>
      <c r="F96" s="26" t="s">
        <v>154</v>
      </c>
      <c r="G96" s="27">
        <f>VLOOKUP(B96,[1]Sheet1!$D$1:$K$65536,8,FALSE)</f>
        <v>2470</v>
      </c>
      <c r="H96" s="27">
        <f>VLOOKUP(B96,[1]Sheet1!$D$1:$L$65536,9,FALSE)</f>
        <v>2223</v>
      </c>
      <c r="I96" s="27">
        <f>VLOOKUP(B96,[1]Sheet1!$D$1:$M$65536,10,FALSE)</f>
        <v>2001</v>
      </c>
      <c r="J96" s="27">
        <f t="shared" si="2"/>
        <v>1801</v>
      </c>
      <c r="K96" s="19"/>
    </row>
    <row r="97" s="3" customFormat="1" ht="27" spans="1:11">
      <c r="A97" s="17">
        <v>93</v>
      </c>
      <c r="B97" s="18">
        <v>330803017</v>
      </c>
      <c r="C97" s="19" t="s">
        <v>230</v>
      </c>
      <c r="D97" s="19"/>
      <c r="E97" s="19" t="s">
        <v>231</v>
      </c>
      <c r="F97" s="26" t="s">
        <v>15</v>
      </c>
      <c r="G97" s="27">
        <f>VLOOKUP(B97,[1]Sheet1!$D$1:$K$65536,8,FALSE)</f>
        <v>679</v>
      </c>
      <c r="H97" s="27">
        <f>VLOOKUP(B97,[1]Sheet1!$D$1:$L$65536,9,FALSE)</f>
        <v>611</v>
      </c>
      <c r="I97" s="27">
        <f>VLOOKUP(B97,[1]Sheet1!$D$1:$M$65536,10,FALSE)</f>
        <v>550</v>
      </c>
      <c r="J97" s="27">
        <f t="shared" si="2"/>
        <v>495</v>
      </c>
      <c r="K97" s="19"/>
    </row>
    <row r="98" s="3" customFormat="1" ht="81" spans="1:11">
      <c r="A98" s="17">
        <v>94</v>
      </c>
      <c r="B98" s="18">
        <v>330803020</v>
      </c>
      <c r="C98" s="19" t="s">
        <v>232</v>
      </c>
      <c r="D98" s="19" t="s">
        <v>233</v>
      </c>
      <c r="E98" s="19" t="s">
        <v>29</v>
      </c>
      <c r="F98" s="26" t="s">
        <v>15</v>
      </c>
      <c r="G98" s="27">
        <f>VLOOKUP(B98,[1]Sheet1!$D$1:$K$65536,8,FALSE)</f>
        <v>17100</v>
      </c>
      <c r="H98" s="27">
        <f>VLOOKUP(B98,[1]Sheet1!$D$1:$L$65536,9,FALSE)</f>
        <v>15390</v>
      </c>
      <c r="I98" s="27">
        <f>VLOOKUP(B98,[1]Sheet1!$D$1:$M$65536,10,FALSE)</f>
        <v>13851</v>
      </c>
      <c r="J98" s="27">
        <f t="shared" si="2"/>
        <v>12466</v>
      </c>
      <c r="K98" s="19"/>
    </row>
    <row r="99" s="3" customFormat="1" ht="27" spans="1:11">
      <c r="A99" s="17">
        <v>95</v>
      </c>
      <c r="B99" s="18">
        <v>330900003</v>
      </c>
      <c r="C99" s="19" t="s">
        <v>234</v>
      </c>
      <c r="D99" s="19"/>
      <c r="E99" s="19"/>
      <c r="F99" s="26" t="s">
        <v>15</v>
      </c>
      <c r="G99" s="27">
        <f>VLOOKUP(B99,[1]Sheet1!$D$1:$K$65536,8,FALSE)</f>
        <v>2964</v>
      </c>
      <c r="H99" s="27">
        <f>VLOOKUP(B99,[1]Sheet1!$D$1:$L$65536,9,FALSE)</f>
        <v>2668</v>
      </c>
      <c r="I99" s="27">
        <f>VLOOKUP(B99,[1]Sheet1!$D$1:$M$65536,10,FALSE)</f>
        <v>2401</v>
      </c>
      <c r="J99" s="27">
        <f t="shared" si="2"/>
        <v>2161</v>
      </c>
      <c r="K99" s="19"/>
    </row>
    <row r="100" s="3" customFormat="1" ht="27" spans="1:11">
      <c r="A100" s="17">
        <v>96</v>
      </c>
      <c r="B100" s="18">
        <v>330900022</v>
      </c>
      <c r="C100" s="19" t="s">
        <v>235</v>
      </c>
      <c r="D100" s="19" t="s">
        <v>236</v>
      </c>
      <c r="E100" s="19" t="s">
        <v>237</v>
      </c>
      <c r="F100" s="26" t="s">
        <v>15</v>
      </c>
      <c r="G100" s="27">
        <f>VLOOKUP(B100,[1]Sheet1!$D$1:$K$65536,8,FALSE)</f>
        <v>1376</v>
      </c>
      <c r="H100" s="27">
        <f>VLOOKUP(B100,[1]Sheet1!$D$1:$L$65536,9,FALSE)</f>
        <v>1238</v>
      </c>
      <c r="I100" s="27">
        <f>VLOOKUP(B100,[1]Sheet1!$D$1:$M$65536,10,FALSE)</f>
        <v>1114</v>
      </c>
      <c r="J100" s="27">
        <f t="shared" si="2"/>
        <v>1003</v>
      </c>
      <c r="K100" s="19" t="s">
        <v>238</v>
      </c>
    </row>
    <row r="101" s="3" customFormat="1" ht="27" spans="1:11">
      <c r="A101" s="17">
        <v>97</v>
      </c>
      <c r="B101" s="18">
        <v>331001011</v>
      </c>
      <c r="C101" s="19" t="s">
        <v>239</v>
      </c>
      <c r="D101" s="19" t="s">
        <v>240</v>
      </c>
      <c r="E101" s="19"/>
      <c r="F101" s="26" t="s">
        <v>15</v>
      </c>
      <c r="G101" s="27">
        <f>VLOOKUP(B101,[1]Sheet1!$D$1:$K$65536,8,FALSE)</f>
        <v>4854</v>
      </c>
      <c r="H101" s="27">
        <f>VLOOKUP(B101,[1]Sheet1!$D$1:$L$65536,9,FALSE)</f>
        <v>4369</v>
      </c>
      <c r="I101" s="27">
        <f>VLOOKUP(B101,[1]Sheet1!$D$1:$M$65536,10,FALSE)</f>
        <v>3932</v>
      </c>
      <c r="J101" s="27">
        <f t="shared" si="2"/>
        <v>3539</v>
      </c>
      <c r="K101" s="19"/>
    </row>
    <row r="102" s="3" customFormat="1" ht="27" spans="1:11">
      <c r="A102" s="17">
        <v>98</v>
      </c>
      <c r="B102" s="18">
        <v>3310010110</v>
      </c>
      <c r="C102" s="19" t="s">
        <v>241</v>
      </c>
      <c r="D102" s="19" t="s">
        <v>240</v>
      </c>
      <c r="E102" s="19"/>
      <c r="F102" s="26" t="s">
        <v>15</v>
      </c>
      <c r="G102" s="27">
        <f>VLOOKUP(B102,[1]Sheet1!$D$1:$K$65536,8,FALSE)</f>
        <v>5424</v>
      </c>
      <c r="H102" s="27">
        <f>VLOOKUP(B102,[1]Sheet1!$D$1:$L$65536,9,FALSE)</f>
        <v>4882</v>
      </c>
      <c r="I102" s="27">
        <f>VLOOKUP(B102,[1]Sheet1!$D$1:$M$65536,10,FALSE)</f>
        <v>4394</v>
      </c>
      <c r="J102" s="27">
        <f t="shared" si="2"/>
        <v>3955</v>
      </c>
      <c r="K102" s="19"/>
    </row>
    <row r="103" s="3" customFormat="1" ht="27" spans="1:11">
      <c r="A103" s="17">
        <v>99</v>
      </c>
      <c r="B103" s="18">
        <v>331001023</v>
      </c>
      <c r="C103" s="19" t="s">
        <v>242</v>
      </c>
      <c r="D103" s="19" t="s">
        <v>243</v>
      </c>
      <c r="E103" s="19"/>
      <c r="F103" s="26" t="s">
        <v>15</v>
      </c>
      <c r="G103" s="27">
        <f>VLOOKUP(B103,[1]Sheet1!$D$1:$K$65536,8,FALSE)</f>
        <v>5596</v>
      </c>
      <c r="H103" s="27">
        <f>VLOOKUP(B103,[1]Sheet1!$D$1:$L$65536,9,FALSE)</f>
        <v>5036</v>
      </c>
      <c r="I103" s="27">
        <f>VLOOKUP(B103,[1]Sheet1!$D$1:$M$65536,10,FALSE)</f>
        <v>4532</v>
      </c>
      <c r="J103" s="27">
        <f t="shared" si="2"/>
        <v>4079</v>
      </c>
      <c r="K103" s="19"/>
    </row>
    <row r="104" s="3" customFormat="1" ht="27" spans="1:11">
      <c r="A104" s="17">
        <v>100</v>
      </c>
      <c r="B104" s="18">
        <v>331002004</v>
      </c>
      <c r="C104" s="19" t="s">
        <v>244</v>
      </c>
      <c r="D104" s="19" t="s">
        <v>245</v>
      </c>
      <c r="E104" s="19"/>
      <c r="F104" s="26" t="s">
        <v>15</v>
      </c>
      <c r="G104" s="27">
        <f>VLOOKUP(B104,[1]Sheet1!$D$1:$K$65536,8,FALSE)</f>
        <v>3794</v>
      </c>
      <c r="H104" s="27">
        <f>VLOOKUP(B104,[1]Sheet1!$D$1:$L$65536,9,FALSE)</f>
        <v>3415</v>
      </c>
      <c r="I104" s="27">
        <f>VLOOKUP(B104,[1]Sheet1!$D$1:$M$65536,10,FALSE)</f>
        <v>3074</v>
      </c>
      <c r="J104" s="27">
        <f t="shared" si="2"/>
        <v>2767</v>
      </c>
      <c r="K104" s="19"/>
    </row>
    <row r="105" s="3" customFormat="1" ht="27" spans="1:11">
      <c r="A105" s="17">
        <v>101</v>
      </c>
      <c r="B105" s="18">
        <v>331002005</v>
      </c>
      <c r="C105" s="19" t="s">
        <v>246</v>
      </c>
      <c r="D105" s="19" t="s">
        <v>247</v>
      </c>
      <c r="E105" s="19"/>
      <c r="F105" s="26" t="s">
        <v>15</v>
      </c>
      <c r="G105" s="27">
        <f>VLOOKUP(B105,[1]Sheet1!$D$1:$K$65536,8,FALSE)</f>
        <v>4022</v>
      </c>
      <c r="H105" s="27">
        <f>VLOOKUP(B105,[1]Sheet1!$D$1:$L$65536,9,FALSE)</f>
        <v>3620</v>
      </c>
      <c r="I105" s="27">
        <f>VLOOKUP(B105,[1]Sheet1!$D$1:$M$65536,10,FALSE)</f>
        <v>3258</v>
      </c>
      <c r="J105" s="27">
        <f t="shared" si="2"/>
        <v>2932</v>
      </c>
      <c r="K105" s="19"/>
    </row>
    <row r="106" s="3" customFormat="1" ht="27" spans="1:11">
      <c r="A106" s="17">
        <v>102</v>
      </c>
      <c r="B106" s="18">
        <v>3310020050</v>
      </c>
      <c r="C106" s="19" t="s">
        <v>248</v>
      </c>
      <c r="D106" s="19" t="s">
        <v>247</v>
      </c>
      <c r="E106" s="19"/>
      <c r="F106" s="26" t="s">
        <v>15</v>
      </c>
      <c r="G106" s="27">
        <f>VLOOKUP(B106,[1]Sheet1!$D$1:$K$65536,8,FALSE)</f>
        <v>4592</v>
      </c>
      <c r="H106" s="27">
        <f>VLOOKUP(B106,[1]Sheet1!$D$1:$L$65536,9,FALSE)</f>
        <v>4133</v>
      </c>
      <c r="I106" s="27">
        <f>VLOOKUP(B106,[1]Sheet1!$D$1:$M$65536,10,FALSE)</f>
        <v>3720</v>
      </c>
      <c r="J106" s="27">
        <f t="shared" si="2"/>
        <v>3348</v>
      </c>
      <c r="K106" s="19"/>
    </row>
    <row r="107" s="3" customFormat="1" ht="27" spans="1:11">
      <c r="A107" s="17">
        <v>103</v>
      </c>
      <c r="B107" s="18">
        <v>331002006</v>
      </c>
      <c r="C107" s="19" t="s">
        <v>249</v>
      </c>
      <c r="D107" s="19" t="s">
        <v>250</v>
      </c>
      <c r="E107" s="19"/>
      <c r="F107" s="26" t="s">
        <v>15</v>
      </c>
      <c r="G107" s="27">
        <f>VLOOKUP(B107,[1]Sheet1!$D$1:$K$65536,8,FALSE)</f>
        <v>5454</v>
      </c>
      <c r="H107" s="27">
        <f>VLOOKUP(B107,[1]Sheet1!$D$1:$L$65536,9,FALSE)</f>
        <v>4909</v>
      </c>
      <c r="I107" s="27">
        <f>VLOOKUP(B107,[1]Sheet1!$D$1:$M$65536,10,FALSE)</f>
        <v>4418</v>
      </c>
      <c r="J107" s="27">
        <f t="shared" si="2"/>
        <v>3976</v>
      </c>
      <c r="K107" s="19"/>
    </row>
    <row r="108" s="3" customFormat="1" ht="27" spans="1:11">
      <c r="A108" s="17">
        <v>104</v>
      </c>
      <c r="B108" s="18">
        <v>331002008</v>
      </c>
      <c r="C108" s="19" t="s">
        <v>251</v>
      </c>
      <c r="D108" s="19" t="s">
        <v>252</v>
      </c>
      <c r="E108" s="19"/>
      <c r="F108" s="26" t="s">
        <v>15</v>
      </c>
      <c r="G108" s="27">
        <f>VLOOKUP(B108,[1]Sheet1!$D$1:$K$65536,8,FALSE)</f>
        <v>4150</v>
      </c>
      <c r="H108" s="27">
        <f>VLOOKUP(B108,[1]Sheet1!$D$1:$L$65536,9,FALSE)</f>
        <v>3735</v>
      </c>
      <c r="I108" s="27">
        <f>VLOOKUP(B108,[1]Sheet1!$D$1:$M$65536,10,FALSE)</f>
        <v>3362</v>
      </c>
      <c r="J108" s="27">
        <f t="shared" ref="J108:J139" si="3">ROUND(I108*0.9,0)</f>
        <v>3026</v>
      </c>
      <c r="K108" s="19"/>
    </row>
    <row r="109" s="3" customFormat="1" ht="13.5" spans="1:11">
      <c r="A109" s="17">
        <v>105</v>
      </c>
      <c r="B109" s="18">
        <v>331003020</v>
      </c>
      <c r="C109" s="19" t="s">
        <v>253</v>
      </c>
      <c r="D109" s="19" t="s">
        <v>254</v>
      </c>
      <c r="E109" s="19"/>
      <c r="F109" s="26" t="s">
        <v>15</v>
      </c>
      <c r="G109" s="27">
        <f>VLOOKUP(B109,[1]Sheet1!$D$1:$K$65536,8,FALSE)</f>
        <v>3705</v>
      </c>
      <c r="H109" s="27">
        <f>VLOOKUP(B109,[1]Sheet1!$D$1:$L$65536,9,FALSE)</f>
        <v>3335</v>
      </c>
      <c r="I109" s="27">
        <f>VLOOKUP(B109,[1]Sheet1!$D$1:$M$65536,10,FALSE)</f>
        <v>3002</v>
      </c>
      <c r="J109" s="27">
        <f t="shared" si="3"/>
        <v>2702</v>
      </c>
      <c r="K109" s="19"/>
    </row>
    <row r="110" s="3" customFormat="1" ht="27" spans="1:11">
      <c r="A110" s="17">
        <v>106</v>
      </c>
      <c r="B110" s="18">
        <v>3310030200</v>
      </c>
      <c r="C110" s="19" t="s">
        <v>255</v>
      </c>
      <c r="D110" s="19"/>
      <c r="E110" s="19"/>
      <c r="F110" s="26" t="s">
        <v>15</v>
      </c>
      <c r="G110" s="27">
        <f>VLOOKUP(B110,[1]Sheet1!$D$1:$K$65536,8,FALSE)</f>
        <v>4275</v>
      </c>
      <c r="H110" s="27">
        <f>VLOOKUP(B110,[1]Sheet1!$D$1:$L$65536,9,FALSE)</f>
        <v>3848</v>
      </c>
      <c r="I110" s="27">
        <f>VLOOKUP(B110,[1]Sheet1!$D$1:$M$65536,10,FALSE)</f>
        <v>3463</v>
      </c>
      <c r="J110" s="27">
        <f t="shared" si="3"/>
        <v>3117</v>
      </c>
      <c r="K110" s="19"/>
    </row>
    <row r="111" s="3" customFormat="1" ht="27" spans="1:11">
      <c r="A111" s="17">
        <v>107</v>
      </c>
      <c r="B111" s="18">
        <v>331005007</v>
      </c>
      <c r="C111" s="19" t="s">
        <v>256</v>
      </c>
      <c r="D111" s="19" t="s">
        <v>257</v>
      </c>
      <c r="E111" s="19"/>
      <c r="F111" s="26" t="s">
        <v>15</v>
      </c>
      <c r="G111" s="27">
        <f>VLOOKUP(B111,[1]Sheet1!$D$1:$K$65536,8,FALSE)</f>
        <v>3952</v>
      </c>
      <c r="H111" s="27">
        <f>VLOOKUP(B111,[1]Sheet1!$D$1:$L$65536,9,FALSE)</f>
        <v>3557</v>
      </c>
      <c r="I111" s="27">
        <f>VLOOKUP(B111,[1]Sheet1!$D$1:$M$65536,10,FALSE)</f>
        <v>3201</v>
      </c>
      <c r="J111" s="27">
        <f t="shared" si="3"/>
        <v>2881</v>
      </c>
      <c r="K111" s="19"/>
    </row>
    <row r="112" s="3" customFormat="1" ht="67.5" spans="1:11">
      <c r="A112" s="17">
        <v>108</v>
      </c>
      <c r="B112" s="18">
        <v>331005018</v>
      </c>
      <c r="C112" s="19" t="s">
        <v>258</v>
      </c>
      <c r="D112" s="19" t="s">
        <v>259</v>
      </c>
      <c r="E112" s="19" t="s">
        <v>29</v>
      </c>
      <c r="F112" s="26" t="s">
        <v>15</v>
      </c>
      <c r="G112" s="27">
        <f>VLOOKUP(B112,[1]Sheet1!$D$1:$K$65536,8,FALSE)</f>
        <v>14749</v>
      </c>
      <c r="H112" s="27">
        <f>VLOOKUP(B112,[1]Sheet1!$D$1:$L$65536,9,FALSE)</f>
        <v>13274</v>
      </c>
      <c r="I112" s="27">
        <f>VLOOKUP(B112,[1]Sheet1!$D$1:$M$65536,10,FALSE)</f>
        <v>11947</v>
      </c>
      <c r="J112" s="27">
        <f t="shared" si="3"/>
        <v>10752</v>
      </c>
      <c r="K112" s="19"/>
    </row>
    <row r="113" s="3" customFormat="1" ht="67.5" spans="1:11">
      <c r="A113" s="17">
        <v>109</v>
      </c>
      <c r="B113" s="18">
        <v>331101019</v>
      </c>
      <c r="C113" s="19" t="s">
        <v>260</v>
      </c>
      <c r="D113" s="19" t="s">
        <v>261</v>
      </c>
      <c r="E113" s="19" t="s">
        <v>29</v>
      </c>
      <c r="F113" s="26" t="s">
        <v>15</v>
      </c>
      <c r="G113" s="27">
        <f>VLOOKUP(B113,[1]Sheet1!$D$1:$K$65536,8,FALSE)</f>
        <v>6447</v>
      </c>
      <c r="H113" s="27">
        <f>VLOOKUP(B113,[1]Sheet1!$D$1:$L$65536,9,FALSE)</f>
        <v>5802</v>
      </c>
      <c r="I113" s="27">
        <f>VLOOKUP(B113,[1]Sheet1!$D$1:$M$65536,10,FALSE)</f>
        <v>5222</v>
      </c>
      <c r="J113" s="27">
        <f t="shared" si="3"/>
        <v>4700</v>
      </c>
      <c r="K113" s="19"/>
    </row>
    <row r="114" s="3" customFormat="1" ht="27" spans="1:11">
      <c r="A114" s="17">
        <v>110</v>
      </c>
      <c r="B114" s="18">
        <v>331201001</v>
      </c>
      <c r="C114" s="19" t="s">
        <v>262</v>
      </c>
      <c r="D114" s="19" t="s">
        <v>263</v>
      </c>
      <c r="E114" s="19"/>
      <c r="F114" s="26" t="s">
        <v>15</v>
      </c>
      <c r="G114" s="27">
        <f>VLOOKUP(B114,[1]Sheet1!$D$1:$K$65536,8,FALSE)</f>
        <v>4545</v>
      </c>
      <c r="H114" s="27">
        <f>VLOOKUP(B114,[1]Sheet1!$D$1:$L$65536,9,FALSE)</f>
        <v>4091</v>
      </c>
      <c r="I114" s="27">
        <f>VLOOKUP(B114,[1]Sheet1!$D$1:$M$65536,10,FALSE)</f>
        <v>3682</v>
      </c>
      <c r="J114" s="27">
        <f t="shared" si="3"/>
        <v>3314</v>
      </c>
      <c r="K114" s="19"/>
    </row>
    <row r="115" s="3" customFormat="1" ht="27" spans="1:11">
      <c r="A115" s="17">
        <v>111</v>
      </c>
      <c r="B115" s="18">
        <v>331301008</v>
      </c>
      <c r="C115" s="19" t="s">
        <v>264</v>
      </c>
      <c r="D115" s="19"/>
      <c r="E115" s="19"/>
      <c r="F115" s="26" t="s">
        <v>188</v>
      </c>
      <c r="G115" s="27">
        <f>VLOOKUP(B115,[1]Sheet1!$D$1:$K$65536,8,FALSE)</f>
        <v>1729</v>
      </c>
      <c r="H115" s="27">
        <f>VLOOKUP(B115,[1]Sheet1!$D$1:$L$65536,9,FALSE)</f>
        <v>1556</v>
      </c>
      <c r="I115" s="27">
        <f>VLOOKUP(B115,[1]Sheet1!$D$1:$M$65536,10,FALSE)</f>
        <v>1400</v>
      </c>
      <c r="J115" s="27">
        <f t="shared" si="3"/>
        <v>1260</v>
      </c>
      <c r="K115" s="19"/>
    </row>
    <row r="116" s="3" customFormat="1" ht="27" spans="1:11">
      <c r="A116" s="17">
        <v>112</v>
      </c>
      <c r="B116" s="18">
        <v>331303014</v>
      </c>
      <c r="C116" s="19" t="s">
        <v>265</v>
      </c>
      <c r="D116" s="19"/>
      <c r="E116" s="19"/>
      <c r="F116" s="26" t="s">
        <v>15</v>
      </c>
      <c r="G116" s="27">
        <f>VLOOKUP(B116,[1]Sheet1!$D$1:$K$65536,8,FALSE)</f>
        <v>2215</v>
      </c>
      <c r="H116" s="27">
        <f>VLOOKUP(B116,[1]Sheet1!$D$1:$L$65536,9,FALSE)</f>
        <v>1994</v>
      </c>
      <c r="I116" s="27">
        <f>VLOOKUP(B116,[1]Sheet1!$D$1:$M$65536,10,FALSE)</f>
        <v>1795</v>
      </c>
      <c r="J116" s="27">
        <f t="shared" si="3"/>
        <v>1616</v>
      </c>
      <c r="K116" s="19"/>
    </row>
    <row r="117" s="3" customFormat="1" ht="27" spans="1:11">
      <c r="A117" s="17">
        <v>113</v>
      </c>
      <c r="B117" s="18">
        <v>3313030140</v>
      </c>
      <c r="C117" s="19" t="s">
        <v>266</v>
      </c>
      <c r="D117" s="19"/>
      <c r="E117" s="19"/>
      <c r="F117" s="26" t="s">
        <v>15</v>
      </c>
      <c r="G117" s="27">
        <f>VLOOKUP(B117,[1]Sheet1!$D$1:$K$65536,8,FALSE)</f>
        <v>2785</v>
      </c>
      <c r="H117" s="27">
        <f>VLOOKUP(B117,[1]Sheet1!$D$1:$L$65536,9,FALSE)</f>
        <v>2507</v>
      </c>
      <c r="I117" s="27">
        <f>VLOOKUP(B117,[1]Sheet1!$D$1:$M$65536,10,FALSE)</f>
        <v>2256</v>
      </c>
      <c r="J117" s="27">
        <f t="shared" si="3"/>
        <v>2030</v>
      </c>
      <c r="K117" s="19"/>
    </row>
    <row r="118" s="3" customFormat="1" ht="27" spans="1:11">
      <c r="A118" s="17">
        <v>114</v>
      </c>
      <c r="B118" s="18">
        <v>331303015</v>
      </c>
      <c r="C118" s="19" t="s">
        <v>267</v>
      </c>
      <c r="D118" s="19"/>
      <c r="E118" s="19"/>
      <c r="F118" s="26" t="s">
        <v>15</v>
      </c>
      <c r="G118" s="27">
        <f>VLOOKUP(B118,[1]Sheet1!$D$1:$K$65536,8,FALSE)</f>
        <v>2385</v>
      </c>
      <c r="H118" s="27">
        <f>VLOOKUP(B118,[1]Sheet1!$D$1:$L$65536,9,FALSE)</f>
        <v>2147</v>
      </c>
      <c r="I118" s="27">
        <f>VLOOKUP(B118,[1]Sheet1!$D$1:$M$65536,10,FALSE)</f>
        <v>1932</v>
      </c>
      <c r="J118" s="27">
        <f t="shared" si="3"/>
        <v>1739</v>
      </c>
      <c r="K118" s="19"/>
    </row>
    <row r="119" s="3" customFormat="1" ht="40.5" spans="1:11">
      <c r="A119" s="17">
        <v>115</v>
      </c>
      <c r="B119" s="18">
        <v>331303017</v>
      </c>
      <c r="C119" s="19" t="s">
        <v>268</v>
      </c>
      <c r="D119" s="19"/>
      <c r="E119" s="19"/>
      <c r="F119" s="26" t="s">
        <v>15</v>
      </c>
      <c r="G119" s="27">
        <f>VLOOKUP(B119,[1]Sheet1!$D$1:$K$65536,8,FALSE)</f>
        <v>5267</v>
      </c>
      <c r="H119" s="27">
        <f>VLOOKUP(B119,[1]Sheet1!$D$1:$L$65536,9,FALSE)</f>
        <v>4740</v>
      </c>
      <c r="I119" s="27">
        <f>VLOOKUP(B119,[1]Sheet1!$D$1:$M$65536,10,FALSE)</f>
        <v>4266</v>
      </c>
      <c r="J119" s="27">
        <f t="shared" si="3"/>
        <v>3839</v>
      </c>
      <c r="K119" s="19"/>
    </row>
    <row r="120" s="3" customFormat="1" ht="27" spans="1:11">
      <c r="A120" s="17">
        <v>116</v>
      </c>
      <c r="B120" s="18">
        <v>331400002</v>
      </c>
      <c r="C120" s="19" t="s">
        <v>269</v>
      </c>
      <c r="D120" s="19" t="s">
        <v>270</v>
      </c>
      <c r="E120" s="19"/>
      <c r="F120" s="26" t="s">
        <v>15</v>
      </c>
      <c r="G120" s="27">
        <f>VLOOKUP(B120,[1]Sheet1!$D$1:$K$65536,8,FALSE)</f>
        <v>998</v>
      </c>
      <c r="H120" s="27">
        <f>VLOOKUP(B120,[1]Sheet1!$D$1:$L$65536,9,FALSE)</f>
        <v>898</v>
      </c>
      <c r="I120" s="27">
        <f>VLOOKUP(B120,[1]Sheet1!$D$1:$M$65536,10,FALSE)</f>
        <v>808</v>
      </c>
      <c r="J120" s="27">
        <f t="shared" si="3"/>
        <v>727</v>
      </c>
      <c r="K120" s="19"/>
    </row>
    <row r="121" s="3" customFormat="1" ht="27" spans="1:11">
      <c r="A121" s="17">
        <v>117</v>
      </c>
      <c r="B121" s="18">
        <v>331400004</v>
      </c>
      <c r="C121" s="19" t="s">
        <v>271</v>
      </c>
      <c r="D121" s="19" t="s">
        <v>272</v>
      </c>
      <c r="E121" s="19"/>
      <c r="F121" s="26" t="s">
        <v>15</v>
      </c>
      <c r="G121" s="27">
        <f>VLOOKUP(B121,[1]Sheet1!$D$1:$K$65536,8,FALSE)</f>
        <v>1995</v>
      </c>
      <c r="H121" s="27">
        <f>VLOOKUP(B121,[1]Sheet1!$D$1:$L$65536,9,FALSE)</f>
        <v>1796</v>
      </c>
      <c r="I121" s="27">
        <f>VLOOKUP(B121,[1]Sheet1!$D$1:$M$65536,10,FALSE)</f>
        <v>1616</v>
      </c>
      <c r="J121" s="27">
        <f t="shared" si="3"/>
        <v>1454</v>
      </c>
      <c r="K121" s="19"/>
    </row>
    <row r="122" s="3" customFormat="1" ht="40.5" spans="1:11">
      <c r="A122" s="17">
        <v>118</v>
      </c>
      <c r="B122" s="18">
        <v>331400007</v>
      </c>
      <c r="C122" s="19" t="s">
        <v>273</v>
      </c>
      <c r="D122" s="19" t="s">
        <v>274</v>
      </c>
      <c r="E122" s="19"/>
      <c r="F122" s="26" t="s">
        <v>15</v>
      </c>
      <c r="G122" s="27">
        <f>VLOOKUP(B122,[1]Sheet1!$D$1:$K$65536,8,FALSE)</f>
        <v>1853</v>
      </c>
      <c r="H122" s="27">
        <f>VLOOKUP(B122,[1]Sheet1!$D$1:$L$65536,9,FALSE)</f>
        <v>1668</v>
      </c>
      <c r="I122" s="27">
        <f>VLOOKUP(B122,[1]Sheet1!$D$1:$M$65536,10,FALSE)</f>
        <v>1501</v>
      </c>
      <c r="J122" s="27">
        <f t="shared" si="3"/>
        <v>1351</v>
      </c>
      <c r="K122" s="19"/>
    </row>
    <row r="123" s="3" customFormat="1" ht="27" spans="1:11">
      <c r="A123" s="17">
        <v>119</v>
      </c>
      <c r="B123" s="18">
        <v>331400003</v>
      </c>
      <c r="C123" s="19" t="s">
        <v>275</v>
      </c>
      <c r="D123" s="19" t="s">
        <v>272</v>
      </c>
      <c r="E123" s="19"/>
      <c r="F123" s="26" t="s">
        <v>15</v>
      </c>
      <c r="G123" s="27">
        <f>VLOOKUP(B123,[1]Sheet1!$D$1:$K$65536,8,FALSE)</f>
        <v>1568</v>
      </c>
      <c r="H123" s="27">
        <f>VLOOKUP(B123,[1]Sheet1!$D$1:$L$65536,9,FALSE)</f>
        <v>1411</v>
      </c>
      <c r="I123" s="27">
        <f>VLOOKUP(B123,[1]Sheet1!$D$1:$M$65536,10,FALSE)</f>
        <v>1270</v>
      </c>
      <c r="J123" s="27">
        <f t="shared" si="3"/>
        <v>1143</v>
      </c>
      <c r="K123" s="19"/>
    </row>
    <row r="124" s="3" customFormat="1" ht="13.5" spans="1:11">
      <c r="A124" s="17">
        <v>120</v>
      </c>
      <c r="B124" s="18">
        <v>331400010</v>
      </c>
      <c r="C124" s="19" t="s">
        <v>276</v>
      </c>
      <c r="D124" s="19"/>
      <c r="E124" s="19"/>
      <c r="F124" s="26" t="s">
        <v>15</v>
      </c>
      <c r="G124" s="27">
        <f>VLOOKUP(B124,[1]Sheet1!$D$1:$K$65536,8,FALSE)</f>
        <v>136</v>
      </c>
      <c r="H124" s="27">
        <f>VLOOKUP(B124,[1]Sheet1!$D$1:$L$65536,9,FALSE)</f>
        <v>122</v>
      </c>
      <c r="I124" s="27">
        <f>VLOOKUP(B124,[1]Sheet1!$D$1:$M$65536,10,FALSE)</f>
        <v>110</v>
      </c>
      <c r="J124" s="27">
        <f t="shared" si="3"/>
        <v>99</v>
      </c>
      <c r="K124" s="19"/>
    </row>
    <row r="125" s="3" customFormat="1" ht="54" spans="1:11">
      <c r="A125" s="17">
        <v>121</v>
      </c>
      <c r="B125" s="18">
        <v>331400020</v>
      </c>
      <c r="C125" s="19" t="s">
        <v>277</v>
      </c>
      <c r="D125" s="19" t="s">
        <v>278</v>
      </c>
      <c r="E125" s="19" t="s">
        <v>279</v>
      </c>
      <c r="F125" s="26" t="s">
        <v>280</v>
      </c>
      <c r="G125" s="27">
        <f>VLOOKUP(B125,[1]Sheet1!$D$1:$K$65536,8,FALSE)</f>
        <v>5700</v>
      </c>
      <c r="H125" s="27">
        <f>VLOOKUP(B125,[1]Sheet1!$D$1:$L$65536,9,FALSE)</f>
        <v>5130</v>
      </c>
      <c r="I125" s="27">
        <f>VLOOKUP(B125,[1]Sheet1!$D$1:$M$65536,10,FALSE)</f>
        <v>4617</v>
      </c>
      <c r="J125" s="27">
        <f t="shared" si="3"/>
        <v>4155</v>
      </c>
      <c r="K125" s="19"/>
    </row>
    <row r="126" s="3" customFormat="1" ht="27" spans="1:11">
      <c r="A126" s="17">
        <v>122</v>
      </c>
      <c r="B126" s="18">
        <v>331501001</v>
      </c>
      <c r="C126" s="19" t="s">
        <v>281</v>
      </c>
      <c r="D126" s="19" t="s">
        <v>282</v>
      </c>
      <c r="E126" s="19"/>
      <c r="F126" s="26" t="s">
        <v>15</v>
      </c>
      <c r="G126" s="27">
        <f>VLOOKUP(B126,[1]Sheet1!$D$1:$K$65536,8,FALSE)</f>
        <v>4499</v>
      </c>
      <c r="H126" s="27">
        <f>VLOOKUP(B126,[1]Sheet1!$D$1:$L$65536,9,FALSE)</f>
        <v>4049</v>
      </c>
      <c r="I126" s="27">
        <f>VLOOKUP(B126,[1]Sheet1!$D$1:$M$65536,10,FALSE)</f>
        <v>3644</v>
      </c>
      <c r="J126" s="27">
        <f t="shared" si="3"/>
        <v>3280</v>
      </c>
      <c r="K126" s="19"/>
    </row>
    <row r="127" s="3" customFormat="1" ht="40.5" spans="1:11">
      <c r="A127" s="17">
        <v>123</v>
      </c>
      <c r="B127" s="18">
        <v>331501002</v>
      </c>
      <c r="C127" s="19" t="s">
        <v>283</v>
      </c>
      <c r="D127" s="19" t="s">
        <v>282</v>
      </c>
      <c r="E127" s="19"/>
      <c r="F127" s="26" t="s">
        <v>15</v>
      </c>
      <c r="G127" s="27">
        <f>VLOOKUP(B127,[1]Sheet1!$D$1:$K$65536,8,FALSE)</f>
        <v>3930</v>
      </c>
      <c r="H127" s="27">
        <f>VLOOKUP(B127,[1]Sheet1!$D$1:$L$65536,9,FALSE)</f>
        <v>3576</v>
      </c>
      <c r="I127" s="27">
        <f>VLOOKUP(B127,[1]Sheet1!$D$1:$M$65536,10,FALSE)</f>
        <v>3254</v>
      </c>
      <c r="J127" s="27">
        <f t="shared" si="3"/>
        <v>2929</v>
      </c>
      <c r="K127" s="19"/>
    </row>
    <row r="128" s="3" customFormat="1" ht="40.5" spans="1:11">
      <c r="A128" s="17">
        <v>124</v>
      </c>
      <c r="B128" s="18">
        <v>331501003</v>
      </c>
      <c r="C128" s="19" t="s">
        <v>284</v>
      </c>
      <c r="D128" s="19" t="s">
        <v>282</v>
      </c>
      <c r="E128" s="19"/>
      <c r="F128" s="26" t="s">
        <v>15</v>
      </c>
      <c r="G128" s="27">
        <f>VLOOKUP(B128,[1]Sheet1!$D$1:$K$65536,8,FALSE)</f>
        <v>3540</v>
      </c>
      <c r="H128" s="27">
        <f>VLOOKUP(B128,[1]Sheet1!$D$1:$L$65536,9,FALSE)</f>
        <v>3221</v>
      </c>
      <c r="I128" s="27">
        <f>VLOOKUP(B128,[1]Sheet1!$D$1:$M$65536,10,FALSE)</f>
        <v>2931</v>
      </c>
      <c r="J128" s="27">
        <f t="shared" si="3"/>
        <v>2638</v>
      </c>
      <c r="K128" s="19"/>
    </row>
    <row r="129" s="3" customFormat="1" ht="27" spans="1:11">
      <c r="A129" s="17">
        <v>125</v>
      </c>
      <c r="B129" s="18">
        <v>331501004</v>
      </c>
      <c r="C129" s="19" t="s">
        <v>285</v>
      </c>
      <c r="D129" s="19" t="s">
        <v>282</v>
      </c>
      <c r="E129" s="19" t="s">
        <v>286</v>
      </c>
      <c r="F129" s="26" t="s">
        <v>15</v>
      </c>
      <c r="G129" s="27">
        <f>VLOOKUP(B129,[1]Sheet1!$D$1:$K$65536,8,FALSE)</f>
        <v>4054</v>
      </c>
      <c r="H129" s="27">
        <f>VLOOKUP(B129,[1]Sheet1!$D$1:$L$65536,9,FALSE)</f>
        <v>3689</v>
      </c>
      <c r="I129" s="27">
        <f>VLOOKUP(B129,[1]Sheet1!$D$1:$M$65536,10,FALSE)</f>
        <v>3357</v>
      </c>
      <c r="J129" s="27">
        <f t="shared" si="3"/>
        <v>3021</v>
      </c>
      <c r="K129" s="19"/>
    </row>
    <row r="130" s="3" customFormat="1" ht="40.5" spans="1:11">
      <c r="A130" s="17">
        <v>126</v>
      </c>
      <c r="B130" s="18">
        <v>331501005</v>
      </c>
      <c r="C130" s="19" t="s">
        <v>287</v>
      </c>
      <c r="D130" s="19" t="s">
        <v>282</v>
      </c>
      <c r="E130" s="19"/>
      <c r="F130" s="26" t="s">
        <v>15</v>
      </c>
      <c r="G130" s="27">
        <f>VLOOKUP(B130,[1]Sheet1!$D$1:$K$65536,8,FALSE)</f>
        <v>4170</v>
      </c>
      <c r="H130" s="27">
        <f>VLOOKUP(B130,[1]Sheet1!$D$1:$L$65536,9,FALSE)</f>
        <v>3795</v>
      </c>
      <c r="I130" s="27">
        <f>VLOOKUP(B130,[1]Sheet1!$D$1:$M$65536,10,FALSE)</f>
        <v>3453</v>
      </c>
      <c r="J130" s="27">
        <f t="shared" si="3"/>
        <v>3108</v>
      </c>
      <c r="K130" s="19"/>
    </row>
    <row r="131" s="3" customFormat="1" ht="27" spans="1:11">
      <c r="A131" s="17">
        <v>127</v>
      </c>
      <c r="B131" s="18">
        <v>331501006</v>
      </c>
      <c r="C131" s="19" t="s">
        <v>288</v>
      </c>
      <c r="D131" s="19" t="s">
        <v>282</v>
      </c>
      <c r="E131" s="19"/>
      <c r="F131" s="26" t="s">
        <v>15</v>
      </c>
      <c r="G131" s="27">
        <f>VLOOKUP(B131,[1]Sheet1!$D$1:$K$65536,8,FALSE)</f>
        <v>3750</v>
      </c>
      <c r="H131" s="27">
        <f>VLOOKUP(B131,[1]Sheet1!$D$1:$L$65536,9,FALSE)</f>
        <v>3413</v>
      </c>
      <c r="I131" s="27">
        <f>VLOOKUP(B131,[1]Sheet1!$D$1:$M$65536,10,FALSE)</f>
        <v>3106</v>
      </c>
      <c r="J131" s="27">
        <f t="shared" si="3"/>
        <v>2795</v>
      </c>
      <c r="K131" s="19"/>
    </row>
    <row r="132" s="3" customFormat="1" ht="40.5" spans="1:11">
      <c r="A132" s="17">
        <v>128</v>
      </c>
      <c r="B132" s="18">
        <v>331501007</v>
      </c>
      <c r="C132" s="19" t="s">
        <v>289</v>
      </c>
      <c r="D132" s="19" t="s">
        <v>282</v>
      </c>
      <c r="E132" s="19"/>
      <c r="F132" s="26" t="s">
        <v>15</v>
      </c>
      <c r="G132" s="27">
        <f>VLOOKUP(B132,[1]Sheet1!$D$1:$K$65536,8,FALSE)</f>
        <v>3335</v>
      </c>
      <c r="H132" s="27">
        <f>VLOOKUP(B132,[1]Sheet1!$D$1:$L$65536,9,FALSE)</f>
        <v>3035</v>
      </c>
      <c r="I132" s="27">
        <f>VLOOKUP(B132,[1]Sheet1!$D$1:$M$65536,10,FALSE)</f>
        <v>2762</v>
      </c>
      <c r="J132" s="27">
        <f t="shared" si="3"/>
        <v>2486</v>
      </c>
      <c r="K132" s="19"/>
    </row>
    <row r="133" s="3" customFormat="1" ht="54" spans="1:11">
      <c r="A133" s="17">
        <v>129</v>
      </c>
      <c r="B133" s="18">
        <v>331501008</v>
      </c>
      <c r="C133" s="19" t="s">
        <v>290</v>
      </c>
      <c r="D133" s="19" t="s">
        <v>282</v>
      </c>
      <c r="E133" s="19"/>
      <c r="F133" s="26" t="s">
        <v>15</v>
      </c>
      <c r="G133" s="27">
        <f>VLOOKUP(B133,[1]Sheet1!$D$1:$K$65536,8,FALSE)</f>
        <v>3848</v>
      </c>
      <c r="H133" s="27">
        <f>VLOOKUP(B133,[1]Sheet1!$D$1:$L$65536,9,FALSE)</f>
        <v>3502</v>
      </c>
      <c r="I133" s="27">
        <f>VLOOKUP(B133,[1]Sheet1!$D$1:$M$65536,10,FALSE)</f>
        <v>3187</v>
      </c>
      <c r="J133" s="27">
        <f t="shared" si="3"/>
        <v>2868</v>
      </c>
      <c r="K133" s="19"/>
    </row>
    <row r="134" s="3" customFormat="1" ht="40.5" spans="1:11">
      <c r="A134" s="17">
        <v>130</v>
      </c>
      <c r="B134" s="20">
        <v>331501009</v>
      </c>
      <c r="C134" s="20" t="s">
        <v>291</v>
      </c>
      <c r="D134" s="20" t="s">
        <v>282</v>
      </c>
      <c r="E134" s="20"/>
      <c r="F134" s="26" t="s">
        <v>15</v>
      </c>
      <c r="G134" s="27">
        <f>VLOOKUP(B134,[1]Sheet1!$D$1:$K$65536,8,FALSE)</f>
        <v>3573</v>
      </c>
      <c r="H134" s="27">
        <f>VLOOKUP(B134,[1]Sheet1!$D$1:$L$65536,9,FALSE)</f>
        <v>3251</v>
      </c>
      <c r="I134" s="27">
        <f>VLOOKUP(B134,[1]Sheet1!$D$1:$M$65536,10,FALSE)</f>
        <v>2958</v>
      </c>
      <c r="J134" s="27">
        <f t="shared" si="3"/>
        <v>2662</v>
      </c>
      <c r="K134" s="19"/>
    </row>
    <row r="135" s="3" customFormat="1" ht="40.5" spans="1:11">
      <c r="A135" s="17">
        <v>131</v>
      </c>
      <c r="B135" s="20">
        <v>331501010</v>
      </c>
      <c r="C135" s="20" t="s">
        <v>292</v>
      </c>
      <c r="D135" s="20" t="s">
        <v>282</v>
      </c>
      <c r="E135" s="20"/>
      <c r="F135" s="26" t="s">
        <v>15</v>
      </c>
      <c r="G135" s="27">
        <f>VLOOKUP(B135,[1]Sheet1!$D$1:$K$65536,8,FALSE)</f>
        <v>4446</v>
      </c>
      <c r="H135" s="27">
        <f>VLOOKUP(B135,[1]Sheet1!$D$1:$L$65536,9,FALSE)</f>
        <v>4046</v>
      </c>
      <c r="I135" s="27">
        <f>VLOOKUP(B135,[1]Sheet1!$D$1:$M$65536,10,FALSE)</f>
        <v>3682</v>
      </c>
      <c r="J135" s="27">
        <f t="shared" si="3"/>
        <v>3314</v>
      </c>
      <c r="K135" s="19"/>
    </row>
    <row r="136" s="3" customFormat="1" ht="27" spans="1:11">
      <c r="A136" s="17">
        <v>132</v>
      </c>
      <c r="B136" s="20">
        <v>331501011</v>
      </c>
      <c r="C136" s="20" t="s">
        <v>293</v>
      </c>
      <c r="D136" s="20"/>
      <c r="E136" s="20"/>
      <c r="F136" s="26" t="s">
        <v>15</v>
      </c>
      <c r="G136" s="27">
        <f>VLOOKUP(B136,[1]Sheet1!$D$1:$K$65536,8,FALSE)</f>
        <v>4239</v>
      </c>
      <c r="H136" s="27">
        <f>VLOOKUP(B136,[1]Sheet1!$D$1:$L$65536,9,FALSE)</f>
        <v>3857</v>
      </c>
      <c r="I136" s="27">
        <f>VLOOKUP(B136,[1]Sheet1!$D$1:$M$65536,10,FALSE)</f>
        <v>3510</v>
      </c>
      <c r="J136" s="27">
        <f t="shared" si="3"/>
        <v>3159</v>
      </c>
      <c r="K136" s="19"/>
    </row>
    <row r="137" s="3" customFormat="1" ht="27" spans="1:11">
      <c r="A137" s="17">
        <v>133</v>
      </c>
      <c r="B137" s="18">
        <v>331501012</v>
      </c>
      <c r="C137" s="19" t="s">
        <v>294</v>
      </c>
      <c r="D137" s="19"/>
      <c r="E137" s="19"/>
      <c r="F137" s="26" t="s">
        <v>15</v>
      </c>
      <c r="G137" s="27">
        <f>VLOOKUP(B137,[1]Sheet1!$D$1:$K$65536,8,FALSE)</f>
        <v>4187</v>
      </c>
      <c r="H137" s="27">
        <f>VLOOKUP(B137,[1]Sheet1!$D$1:$L$65536,9,FALSE)</f>
        <v>3810</v>
      </c>
      <c r="I137" s="27">
        <f>VLOOKUP(B137,[1]Sheet1!$D$1:$M$65536,10,FALSE)</f>
        <v>3467</v>
      </c>
      <c r="J137" s="27">
        <f t="shared" si="3"/>
        <v>3120</v>
      </c>
      <c r="K137" s="19"/>
    </row>
    <row r="138" s="3" customFormat="1" ht="40.5" spans="1:11">
      <c r="A138" s="17">
        <v>134</v>
      </c>
      <c r="B138" s="18">
        <v>331501013</v>
      </c>
      <c r="C138" s="19" t="s">
        <v>295</v>
      </c>
      <c r="D138" s="19"/>
      <c r="E138" s="19"/>
      <c r="F138" s="26" t="s">
        <v>15</v>
      </c>
      <c r="G138" s="27">
        <f>VLOOKUP(B138,[1]Sheet1!$D$1:$K$65536,8,FALSE)</f>
        <v>5121</v>
      </c>
      <c r="H138" s="27">
        <f>VLOOKUP(B138,[1]Sheet1!$D$1:$L$65536,9,FALSE)</f>
        <v>4660</v>
      </c>
      <c r="I138" s="27">
        <f>VLOOKUP(B138,[1]Sheet1!$D$1:$M$65536,10,FALSE)</f>
        <v>4241</v>
      </c>
      <c r="J138" s="27">
        <f t="shared" si="3"/>
        <v>3817</v>
      </c>
      <c r="K138" s="19"/>
    </row>
    <row r="139" s="3" customFormat="1" ht="27" spans="1:11">
      <c r="A139" s="17">
        <v>135</v>
      </c>
      <c r="B139" s="18">
        <v>331501014</v>
      </c>
      <c r="C139" s="19" t="s">
        <v>296</v>
      </c>
      <c r="D139" s="19"/>
      <c r="E139" s="19"/>
      <c r="F139" s="26" t="s">
        <v>15</v>
      </c>
      <c r="G139" s="27">
        <f>VLOOKUP(B139,[1]Sheet1!$D$1:$K$65536,8,FALSE)</f>
        <v>4026</v>
      </c>
      <c r="H139" s="27">
        <f>VLOOKUP(B139,[1]Sheet1!$D$1:$L$65536,9,FALSE)</f>
        <v>3664</v>
      </c>
      <c r="I139" s="27">
        <f>VLOOKUP(B139,[1]Sheet1!$D$1:$M$65536,10,FALSE)</f>
        <v>3334</v>
      </c>
      <c r="J139" s="27">
        <f t="shared" si="3"/>
        <v>3001</v>
      </c>
      <c r="K139" s="19"/>
    </row>
    <row r="140" s="3" customFormat="1" ht="13.5" spans="1:11">
      <c r="A140" s="17">
        <v>136</v>
      </c>
      <c r="B140" s="18">
        <v>331501015</v>
      </c>
      <c r="C140" s="19" t="s">
        <v>297</v>
      </c>
      <c r="D140" s="19"/>
      <c r="E140" s="19"/>
      <c r="F140" s="26" t="s">
        <v>15</v>
      </c>
      <c r="G140" s="27">
        <f>VLOOKUP(B140,[1]Sheet1!$D$1:$K$65536,8,FALSE)</f>
        <v>4505</v>
      </c>
      <c r="H140" s="27">
        <f>VLOOKUP(B140,[1]Sheet1!$D$1:$L$65536,9,FALSE)</f>
        <v>4100</v>
      </c>
      <c r="I140" s="27">
        <f>VLOOKUP(B140,[1]Sheet1!$D$1:$M$65536,10,FALSE)</f>
        <v>3731</v>
      </c>
      <c r="J140" s="27">
        <f t="shared" ref="J140:J171" si="4">ROUND(I140*0.9,0)</f>
        <v>3358</v>
      </c>
      <c r="K140" s="19"/>
    </row>
    <row r="141" s="3" customFormat="1" ht="40.5" spans="1:11">
      <c r="A141" s="17">
        <v>137</v>
      </c>
      <c r="B141" s="18">
        <v>331501016</v>
      </c>
      <c r="C141" s="19" t="s">
        <v>298</v>
      </c>
      <c r="D141" s="19" t="s">
        <v>299</v>
      </c>
      <c r="E141" s="19" t="s">
        <v>300</v>
      </c>
      <c r="F141" s="26" t="s">
        <v>15</v>
      </c>
      <c r="G141" s="27">
        <f>VLOOKUP(B141,[1]Sheet1!$D$1:$K$65536,8,FALSE)</f>
        <v>5151</v>
      </c>
      <c r="H141" s="27">
        <f>VLOOKUP(B141,[1]Sheet1!$D$1:$L$65536,9,FALSE)</f>
        <v>4687</v>
      </c>
      <c r="I141" s="27">
        <f>VLOOKUP(B141,[1]Sheet1!$D$1:$M$65536,10,FALSE)</f>
        <v>4265</v>
      </c>
      <c r="J141" s="27">
        <f t="shared" si="4"/>
        <v>3839</v>
      </c>
      <c r="K141" s="19"/>
    </row>
    <row r="142" s="3" customFormat="1" ht="27" spans="1:11">
      <c r="A142" s="17">
        <v>138</v>
      </c>
      <c r="B142" s="18">
        <v>331501019</v>
      </c>
      <c r="C142" s="19" t="s">
        <v>301</v>
      </c>
      <c r="D142" s="19"/>
      <c r="E142" s="19"/>
      <c r="F142" s="26" t="s">
        <v>15</v>
      </c>
      <c r="G142" s="27">
        <f>VLOOKUP(B142,[1]Sheet1!$D$1:$K$65536,8,FALSE)</f>
        <v>2911</v>
      </c>
      <c r="H142" s="27">
        <f>VLOOKUP(B142,[1]Sheet1!$D$1:$L$65536,9,FALSE)</f>
        <v>2649</v>
      </c>
      <c r="I142" s="27">
        <f>VLOOKUP(B142,[1]Sheet1!$D$1:$M$65536,10,FALSE)</f>
        <v>2411</v>
      </c>
      <c r="J142" s="27">
        <f t="shared" si="4"/>
        <v>2170</v>
      </c>
      <c r="K142" s="19"/>
    </row>
    <row r="143" s="3" customFormat="1" ht="40.5" spans="1:11">
      <c r="A143" s="17">
        <v>139</v>
      </c>
      <c r="B143" s="18">
        <v>331501020</v>
      </c>
      <c r="C143" s="19" t="s">
        <v>302</v>
      </c>
      <c r="D143" s="19"/>
      <c r="E143" s="19"/>
      <c r="F143" s="26" t="s">
        <v>303</v>
      </c>
      <c r="G143" s="27">
        <f>VLOOKUP(B143,[1]Sheet1!$D$1:$K$65536,8,FALSE)</f>
        <v>3389</v>
      </c>
      <c r="H143" s="27">
        <f>VLOOKUP(B143,[1]Sheet1!$D$1:$L$65536,9,FALSE)</f>
        <v>3084</v>
      </c>
      <c r="I143" s="27">
        <f>VLOOKUP(B143,[1]Sheet1!$D$1:$M$65536,10,FALSE)</f>
        <v>2806</v>
      </c>
      <c r="J143" s="27">
        <f t="shared" si="4"/>
        <v>2525</v>
      </c>
      <c r="K143" s="19"/>
    </row>
    <row r="144" s="3" customFormat="1" ht="40.5" spans="1:11">
      <c r="A144" s="17">
        <v>140</v>
      </c>
      <c r="B144" s="18">
        <v>331501021</v>
      </c>
      <c r="C144" s="19" t="s">
        <v>304</v>
      </c>
      <c r="D144" s="19"/>
      <c r="E144" s="19"/>
      <c r="F144" s="26" t="s">
        <v>305</v>
      </c>
      <c r="G144" s="27">
        <f>VLOOKUP(B144,[1]Sheet1!$D$1:$K$65536,8,FALSE)</f>
        <v>3636</v>
      </c>
      <c r="H144" s="27">
        <f>VLOOKUP(B144,[1]Sheet1!$D$1:$L$65536,9,FALSE)</f>
        <v>3309</v>
      </c>
      <c r="I144" s="27">
        <f>VLOOKUP(B144,[1]Sheet1!$D$1:$M$65536,10,FALSE)</f>
        <v>3011</v>
      </c>
      <c r="J144" s="27">
        <f t="shared" si="4"/>
        <v>2710</v>
      </c>
      <c r="K144" s="19"/>
    </row>
    <row r="145" s="3" customFormat="1" ht="27" spans="1:11">
      <c r="A145" s="17">
        <v>141</v>
      </c>
      <c r="B145" s="18">
        <v>331501022</v>
      </c>
      <c r="C145" s="19" t="s">
        <v>306</v>
      </c>
      <c r="D145" s="19" t="s">
        <v>282</v>
      </c>
      <c r="E145" s="19"/>
      <c r="F145" s="26" t="s">
        <v>305</v>
      </c>
      <c r="G145" s="27">
        <f>VLOOKUP(B145,[1]Sheet1!$D$1:$K$65536,8,FALSE)</f>
        <v>4058</v>
      </c>
      <c r="H145" s="27">
        <f>VLOOKUP(B145,[1]Sheet1!$D$1:$L$65536,9,FALSE)</f>
        <v>3693</v>
      </c>
      <c r="I145" s="27">
        <f>VLOOKUP(B145,[1]Sheet1!$D$1:$M$65536,10,FALSE)</f>
        <v>3361</v>
      </c>
      <c r="J145" s="27">
        <f t="shared" si="4"/>
        <v>3025</v>
      </c>
      <c r="K145" s="19"/>
    </row>
    <row r="146" s="3" customFormat="1" ht="40.5" spans="1:11">
      <c r="A146" s="17">
        <v>142</v>
      </c>
      <c r="B146" s="18">
        <v>331501023</v>
      </c>
      <c r="C146" s="19" t="s">
        <v>307</v>
      </c>
      <c r="D146" s="19"/>
      <c r="E146" s="19"/>
      <c r="F146" s="26" t="s">
        <v>15</v>
      </c>
      <c r="G146" s="27">
        <f>VLOOKUP(B146,[1]Sheet1!$D$1:$K$65536,8,FALSE)</f>
        <v>4380</v>
      </c>
      <c r="H146" s="27">
        <f>VLOOKUP(B146,[1]Sheet1!$D$1:$L$65536,9,FALSE)</f>
        <v>3986</v>
      </c>
      <c r="I146" s="27">
        <f>VLOOKUP(B146,[1]Sheet1!$D$1:$M$65536,10,FALSE)</f>
        <v>3627</v>
      </c>
      <c r="J146" s="27">
        <f t="shared" si="4"/>
        <v>3264</v>
      </c>
      <c r="K146" s="19"/>
    </row>
    <row r="147" s="3" customFormat="1" ht="27" spans="1:11">
      <c r="A147" s="17">
        <v>143</v>
      </c>
      <c r="B147" s="18">
        <v>331501024</v>
      </c>
      <c r="C147" s="19" t="s">
        <v>308</v>
      </c>
      <c r="D147" s="19" t="s">
        <v>282</v>
      </c>
      <c r="E147" s="19"/>
      <c r="F147" s="26" t="s">
        <v>15</v>
      </c>
      <c r="G147" s="27">
        <f>VLOOKUP(B147,[1]Sheet1!$D$1:$K$65536,8,FALSE)</f>
        <v>3816</v>
      </c>
      <c r="H147" s="27">
        <f>VLOOKUP(B147,[1]Sheet1!$D$1:$L$65536,9,FALSE)</f>
        <v>3473</v>
      </c>
      <c r="I147" s="27">
        <f>VLOOKUP(B147,[1]Sheet1!$D$1:$M$65536,10,FALSE)</f>
        <v>3160</v>
      </c>
      <c r="J147" s="27">
        <f t="shared" si="4"/>
        <v>2844</v>
      </c>
      <c r="K147" s="19"/>
    </row>
    <row r="148" s="3" customFormat="1" ht="40.5" spans="1:11">
      <c r="A148" s="17">
        <v>144</v>
      </c>
      <c r="B148" s="18">
        <v>331501025</v>
      </c>
      <c r="C148" s="19" t="s">
        <v>309</v>
      </c>
      <c r="D148" s="19" t="s">
        <v>310</v>
      </c>
      <c r="E148" s="19"/>
      <c r="F148" s="26" t="s">
        <v>15</v>
      </c>
      <c r="G148" s="27">
        <f>VLOOKUP(B148,[1]Sheet1!$D$1:$K$65536,8,FALSE)</f>
        <v>4334</v>
      </c>
      <c r="H148" s="27">
        <f>VLOOKUP(B148,[1]Sheet1!$D$1:$L$65536,9,FALSE)</f>
        <v>3944</v>
      </c>
      <c r="I148" s="27">
        <f>VLOOKUP(B148,[1]Sheet1!$D$1:$M$65536,10,FALSE)</f>
        <v>3589</v>
      </c>
      <c r="J148" s="27">
        <f t="shared" si="4"/>
        <v>3230</v>
      </c>
      <c r="K148" s="19"/>
    </row>
    <row r="149" s="3" customFormat="1" ht="40.5" spans="1:11">
      <c r="A149" s="17">
        <v>145</v>
      </c>
      <c r="B149" s="18">
        <v>331501026</v>
      </c>
      <c r="C149" s="19" t="s">
        <v>311</v>
      </c>
      <c r="D149" s="19" t="s">
        <v>312</v>
      </c>
      <c r="E149" s="19"/>
      <c r="F149" s="26" t="s">
        <v>15</v>
      </c>
      <c r="G149" s="27">
        <f>VLOOKUP(B149,[1]Sheet1!$D$1:$K$65536,8,FALSE)</f>
        <v>4112</v>
      </c>
      <c r="H149" s="27">
        <f>VLOOKUP(B149,[1]Sheet1!$D$1:$L$65536,9,FALSE)</f>
        <v>3742</v>
      </c>
      <c r="I149" s="27">
        <f>VLOOKUP(B149,[1]Sheet1!$D$1:$M$65536,10,FALSE)</f>
        <v>3405</v>
      </c>
      <c r="J149" s="27">
        <f t="shared" si="4"/>
        <v>3065</v>
      </c>
      <c r="K149" s="19"/>
    </row>
    <row r="150" s="3" customFormat="1" ht="27" spans="1:11">
      <c r="A150" s="17">
        <v>146</v>
      </c>
      <c r="B150" s="18">
        <v>331501027</v>
      </c>
      <c r="C150" s="19" t="s">
        <v>313</v>
      </c>
      <c r="D150" s="19" t="s">
        <v>314</v>
      </c>
      <c r="E150" s="19"/>
      <c r="F150" s="26" t="s">
        <v>15</v>
      </c>
      <c r="G150" s="27">
        <f>VLOOKUP(B150,[1]Sheet1!$D$1:$K$65536,8,FALSE)</f>
        <v>4369</v>
      </c>
      <c r="H150" s="27">
        <f>VLOOKUP(B150,[1]Sheet1!$D$1:$L$65536,9,FALSE)</f>
        <v>3976</v>
      </c>
      <c r="I150" s="27">
        <f>VLOOKUP(B150,[1]Sheet1!$D$1:$M$65536,10,FALSE)</f>
        <v>3618</v>
      </c>
      <c r="J150" s="27">
        <f t="shared" si="4"/>
        <v>3256</v>
      </c>
      <c r="K150" s="19"/>
    </row>
    <row r="151" s="3" customFormat="1" ht="40.5" spans="1:11">
      <c r="A151" s="17">
        <v>147</v>
      </c>
      <c r="B151" s="18">
        <v>331501028</v>
      </c>
      <c r="C151" s="19" t="s">
        <v>315</v>
      </c>
      <c r="D151" s="19"/>
      <c r="E151" s="19"/>
      <c r="F151" s="26" t="s">
        <v>305</v>
      </c>
      <c r="G151" s="27">
        <f>VLOOKUP(B151,[1]Sheet1!$D$1:$K$65536,8,FALSE)</f>
        <v>3623</v>
      </c>
      <c r="H151" s="27">
        <f>VLOOKUP(B151,[1]Sheet1!$D$1:$L$65536,9,FALSE)</f>
        <v>3297</v>
      </c>
      <c r="I151" s="27">
        <f>VLOOKUP(B151,[1]Sheet1!$D$1:$M$65536,10,FALSE)</f>
        <v>3000</v>
      </c>
      <c r="J151" s="27">
        <f t="shared" si="4"/>
        <v>2700</v>
      </c>
      <c r="K151" s="19"/>
    </row>
    <row r="152" s="3" customFormat="1" ht="27" spans="1:11">
      <c r="A152" s="17">
        <v>148</v>
      </c>
      <c r="B152" s="18">
        <v>331501029</v>
      </c>
      <c r="C152" s="19" t="s">
        <v>316</v>
      </c>
      <c r="D152" s="19" t="s">
        <v>317</v>
      </c>
      <c r="E152" s="19"/>
      <c r="F152" s="26" t="s">
        <v>305</v>
      </c>
      <c r="G152" s="27">
        <f>VLOOKUP(B152,[1]Sheet1!$D$1:$K$65536,8,FALSE)</f>
        <v>3831</v>
      </c>
      <c r="H152" s="27">
        <f>VLOOKUP(B152,[1]Sheet1!$D$1:$L$65536,9,FALSE)</f>
        <v>3486</v>
      </c>
      <c r="I152" s="27">
        <f>VLOOKUP(B152,[1]Sheet1!$D$1:$M$65536,10,FALSE)</f>
        <v>3172</v>
      </c>
      <c r="J152" s="27">
        <f t="shared" si="4"/>
        <v>2855</v>
      </c>
      <c r="K152" s="19"/>
    </row>
    <row r="153" s="3" customFormat="1" ht="27" spans="1:11">
      <c r="A153" s="17">
        <v>149</v>
      </c>
      <c r="B153" s="18">
        <v>3315010301</v>
      </c>
      <c r="C153" s="19" t="s">
        <v>318</v>
      </c>
      <c r="D153" s="19" t="s">
        <v>319</v>
      </c>
      <c r="E153" s="19"/>
      <c r="F153" s="26" t="s">
        <v>15</v>
      </c>
      <c r="G153" s="27">
        <f>VLOOKUP(B153,[1]Sheet1!$D$1:$K$65536,8,FALSE)</f>
        <v>3952</v>
      </c>
      <c r="H153" s="27">
        <f>VLOOKUP(B153,[1]Sheet1!$D$1:$L$65536,9,FALSE)</f>
        <v>3596</v>
      </c>
      <c r="I153" s="27">
        <f>VLOOKUP(B153,[1]Sheet1!$D$1:$M$65536,10,FALSE)</f>
        <v>3272</v>
      </c>
      <c r="J153" s="27">
        <f t="shared" si="4"/>
        <v>2945</v>
      </c>
      <c r="K153" s="19"/>
    </row>
    <row r="154" s="3" customFormat="1" ht="27" spans="1:11">
      <c r="A154" s="17">
        <v>150</v>
      </c>
      <c r="B154" s="18">
        <v>3315010302</v>
      </c>
      <c r="C154" s="19" t="s">
        <v>320</v>
      </c>
      <c r="D154" s="19" t="s">
        <v>319</v>
      </c>
      <c r="E154" s="19"/>
      <c r="F154" s="26" t="s">
        <v>15</v>
      </c>
      <c r="G154" s="27">
        <f>VLOOKUP(B154,[1]Sheet1!$D$1:$K$65536,8,FALSE)</f>
        <v>3310</v>
      </c>
      <c r="H154" s="27">
        <f>VLOOKUP(B154,[1]Sheet1!$D$1:$L$65536,9,FALSE)</f>
        <v>3012</v>
      </c>
      <c r="I154" s="27">
        <f>VLOOKUP(B154,[1]Sheet1!$D$1:$M$65536,10,FALSE)</f>
        <v>2741</v>
      </c>
      <c r="J154" s="27">
        <f t="shared" si="4"/>
        <v>2467</v>
      </c>
      <c r="K154" s="19"/>
    </row>
    <row r="155" s="3" customFormat="1" ht="27" spans="1:11">
      <c r="A155" s="17">
        <v>151</v>
      </c>
      <c r="B155" s="18">
        <v>331501031</v>
      </c>
      <c r="C155" s="19" t="s">
        <v>321</v>
      </c>
      <c r="D155" s="19" t="s">
        <v>322</v>
      </c>
      <c r="E155" s="19"/>
      <c r="F155" s="26" t="s">
        <v>15</v>
      </c>
      <c r="G155" s="27">
        <f>VLOOKUP(B155,[1]Sheet1!$D$1:$K$65536,8,FALSE)</f>
        <v>2845</v>
      </c>
      <c r="H155" s="27">
        <f>VLOOKUP(B155,[1]Sheet1!$D$1:$L$65536,9,FALSE)</f>
        <v>2589</v>
      </c>
      <c r="I155" s="27">
        <f>VLOOKUP(B155,[1]Sheet1!$D$1:$M$65536,10,FALSE)</f>
        <v>2356</v>
      </c>
      <c r="J155" s="27">
        <f t="shared" si="4"/>
        <v>2120</v>
      </c>
      <c r="K155" s="19"/>
    </row>
    <row r="156" s="3" customFormat="1" ht="40.5" spans="1:11">
      <c r="A156" s="17">
        <v>152</v>
      </c>
      <c r="B156" s="18">
        <v>331501032</v>
      </c>
      <c r="C156" s="19" t="s">
        <v>323</v>
      </c>
      <c r="D156" s="19" t="s">
        <v>324</v>
      </c>
      <c r="E156" s="19"/>
      <c r="F156" s="26" t="s">
        <v>305</v>
      </c>
      <c r="G156" s="27">
        <f>VLOOKUP(B156,[1]Sheet1!$D$1:$K$65536,8,FALSE)</f>
        <v>3560</v>
      </c>
      <c r="H156" s="27">
        <f>VLOOKUP(B156,[1]Sheet1!$D$1:$L$65536,9,FALSE)</f>
        <v>3240</v>
      </c>
      <c r="I156" s="27">
        <f>VLOOKUP(B156,[1]Sheet1!$D$1:$M$65536,10,FALSE)</f>
        <v>2948</v>
      </c>
      <c r="J156" s="27">
        <f t="shared" si="4"/>
        <v>2653</v>
      </c>
      <c r="K156" s="19" t="s">
        <v>325</v>
      </c>
    </row>
    <row r="157" s="3" customFormat="1" ht="40.5" spans="1:11">
      <c r="A157" s="17">
        <v>153</v>
      </c>
      <c r="B157" s="18">
        <v>331501033</v>
      </c>
      <c r="C157" s="19" t="s">
        <v>326</v>
      </c>
      <c r="D157" s="19"/>
      <c r="E157" s="19"/>
      <c r="F157" s="26" t="s">
        <v>303</v>
      </c>
      <c r="G157" s="27">
        <f>VLOOKUP(B157,[1]Sheet1!$D$1:$K$65536,8,FALSE)</f>
        <v>3364</v>
      </c>
      <c r="H157" s="27">
        <f>VLOOKUP(B157,[1]Sheet1!$D$1:$L$65536,9,FALSE)</f>
        <v>3061</v>
      </c>
      <c r="I157" s="27">
        <f>VLOOKUP(B157,[1]Sheet1!$D$1:$M$65536,10,FALSE)</f>
        <v>2786</v>
      </c>
      <c r="J157" s="27">
        <f t="shared" si="4"/>
        <v>2507</v>
      </c>
      <c r="K157" s="19"/>
    </row>
    <row r="158" s="3" customFormat="1" ht="27" spans="1:11">
      <c r="A158" s="17">
        <v>154</v>
      </c>
      <c r="B158" s="18">
        <v>331501034</v>
      </c>
      <c r="C158" s="19" t="s">
        <v>327</v>
      </c>
      <c r="D158" s="19" t="s">
        <v>328</v>
      </c>
      <c r="E158" s="19"/>
      <c r="F158" s="26" t="s">
        <v>15</v>
      </c>
      <c r="G158" s="27">
        <f>VLOOKUP(B158,[1]Sheet1!$D$1:$K$65536,8,FALSE)</f>
        <v>2461</v>
      </c>
      <c r="H158" s="27">
        <f>VLOOKUP(B158,[1]Sheet1!$D$1:$L$65536,9,FALSE)</f>
        <v>2240</v>
      </c>
      <c r="I158" s="27">
        <f>VLOOKUP(B158,[1]Sheet1!$D$1:$M$65536,10,FALSE)</f>
        <v>2038</v>
      </c>
      <c r="J158" s="27">
        <f t="shared" si="4"/>
        <v>1834</v>
      </c>
      <c r="K158" s="19"/>
    </row>
    <row r="159" s="3" customFormat="1" ht="27" spans="1:11">
      <c r="A159" s="17">
        <v>155</v>
      </c>
      <c r="B159" s="18">
        <v>331501035</v>
      </c>
      <c r="C159" s="19" t="s">
        <v>329</v>
      </c>
      <c r="D159" s="19"/>
      <c r="E159" s="19"/>
      <c r="F159" s="26" t="s">
        <v>15</v>
      </c>
      <c r="G159" s="27">
        <f>VLOOKUP(B159,[1]Sheet1!$D$1:$K$65536,8,FALSE)</f>
        <v>2436</v>
      </c>
      <c r="H159" s="27">
        <f>VLOOKUP(B159,[1]Sheet1!$D$1:$L$65536,9,FALSE)</f>
        <v>2217</v>
      </c>
      <c r="I159" s="27">
        <f>VLOOKUP(B159,[1]Sheet1!$D$1:$M$65536,10,FALSE)</f>
        <v>2017</v>
      </c>
      <c r="J159" s="27">
        <f t="shared" si="4"/>
        <v>1815</v>
      </c>
      <c r="K159" s="19" t="s">
        <v>330</v>
      </c>
    </row>
    <row r="160" s="3" customFormat="1" ht="27" spans="1:11">
      <c r="A160" s="17">
        <v>156</v>
      </c>
      <c r="B160" s="18">
        <v>331501036</v>
      </c>
      <c r="C160" s="19" t="s">
        <v>331</v>
      </c>
      <c r="D160" s="19" t="s">
        <v>332</v>
      </c>
      <c r="E160" s="19"/>
      <c r="F160" s="26" t="s">
        <v>333</v>
      </c>
      <c r="G160" s="27">
        <f>VLOOKUP(B160,[1]Sheet1!$D$1:$K$65536,8,FALSE)</f>
        <v>2578</v>
      </c>
      <c r="H160" s="27">
        <f>VLOOKUP(B160,[1]Sheet1!$D$1:$L$65536,9,FALSE)</f>
        <v>2346</v>
      </c>
      <c r="I160" s="27">
        <f>VLOOKUP(B160,[1]Sheet1!$D$1:$M$65536,10,FALSE)</f>
        <v>2135</v>
      </c>
      <c r="J160" s="27">
        <f t="shared" si="4"/>
        <v>1922</v>
      </c>
      <c r="K160" s="19" t="s">
        <v>334</v>
      </c>
    </row>
    <row r="161" s="3" customFormat="1" ht="27" spans="1:11">
      <c r="A161" s="17">
        <v>157</v>
      </c>
      <c r="B161" s="18">
        <v>331501037</v>
      </c>
      <c r="C161" s="19" t="s">
        <v>335</v>
      </c>
      <c r="D161" s="19"/>
      <c r="E161" s="19"/>
      <c r="F161" s="26" t="s">
        <v>333</v>
      </c>
      <c r="G161" s="27">
        <f>VLOOKUP(B161,[1]Sheet1!$D$1:$K$65536,8,FALSE)</f>
        <v>2865</v>
      </c>
      <c r="H161" s="27">
        <f>VLOOKUP(B161,[1]Sheet1!$D$1:$L$65536,9,FALSE)</f>
        <v>2607</v>
      </c>
      <c r="I161" s="27">
        <f>VLOOKUP(B161,[1]Sheet1!$D$1:$M$65536,10,FALSE)</f>
        <v>2372</v>
      </c>
      <c r="J161" s="27">
        <f t="shared" si="4"/>
        <v>2135</v>
      </c>
      <c r="K161" s="19"/>
    </row>
    <row r="162" s="3" customFormat="1" ht="27" spans="1:11">
      <c r="A162" s="17">
        <v>158</v>
      </c>
      <c r="B162" s="18">
        <v>331501038</v>
      </c>
      <c r="C162" s="19" t="s">
        <v>336</v>
      </c>
      <c r="D162" s="19" t="s">
        <v>337</v>
      </c>
      <c r="E162" s="19"/>
      <c r="F162" s="26" t="s">
        <v>303</v>
      </c>
      <c r="G162" s="27">
        <f>VLOOKUP(B162,[1]Sheet1!$D$1:$K$65536,8,FALSE)</f>
        <v>2436</v>
      </c>
      <c r="H162" s="27">
        <f>VLOOKUP(B162,[1]Sheet1!$D$1:$L$65536,9,FALSE)</f>
        <v>2217</v>
      </c>
      <c r="I162" s="27">
        <f>VLOOKUP(B162,[1]Sheet1!$D$1:$M$65536,10,FALSE)</f>
        <v>2017</v>
      </c>
      <c r="J162" s="27">
        <f t="shared" si="4"/>
        <v>1815</v>
      </c>
      <c r="K162" s="19"/>
    </row>
    <row r="163" s="3" customFormat="1" ht="27" spans="1:11">
      <c r="A163" s="17">
        <v>159</v>
      </c>
      <c r="B163" s="18">
        <v>331501039</v>
      </c>
      <c r="C163" s="19" t="s">
        <v>338</v>
      </c>
      <c r="D163" s="19"/>
      <c r="E163" s="19"/>
      <c r="F163" s="26" t="s">
        <v>15</v>
      </c>
      <c r="G163" s="27">
        <f>VLOOKUP(B163,[1]Sheet1!$D$1:$K$65536,8,FALSE)</f>
        <v>3009</v>
      </c>
      <c r="H163" s="27">
        <f>VLOOKUP(B163,[1]Sheet1!$D$1:$L$65536,9,FALSE)</f>
        <v>2738</v>
      </c>
      <c r="I163" s="27">
        <f>VLOOKUP(B163,[1]Sheet1!$D$1:$M$65536,10,FALSE)</f>
        <v>2492</v>
      </c>
      <c r="J163" s="27">
        <f t="shared" si="4"/>
        <v>2243</v>
      </c>
      <c r="K163" s="19"/>
    </row>
    <row r="164" s="3" customFormat="1" ht="54" spans="1:11">
      <c r="A164" s="17">
        <v>160</v>
      </c>
      <c r="B164" s="18">
        <v>331501040</v>
      </c>
      <c r="C164" s="19" t="s">
        <v>339</v>
      </c>
      <c r="D164" s="19"/>
      <c r="E164" s="19"/>
      <c r="F164" s="26" t="s">
        <v>340</v>
      </c>
      <c r="G164" s="27">
        <f>VLOOKUP(B164,[1]Sheet1!$D$1:$K$65536,8,FALSE)</f>
        <v>3043</v>
      </c>
      <c r="H164" s="27">
        <f>VLOOKUP(B164,[1]Sheet1!$D$1:$L$65536,9,FALSE)</f>
        <v>2769</v>
      </c>
      <c r="I164" s="27">
        <f>VLOOKUP(B164,[1]Sheet1!$D$1:$M$65536,10,FALSE)</f>
        <v>2520</v>
      </c>
      <c r="J164" s="27">
        <f t="shared" si="4"/>
        <v>2268</v>
      </c>
      <c r="K164" s="19" t="s">
        <v>341</v>
      </c>
    </row>
    <row r="165" s="3" customFormat="1" ht="27" spans="1:11">
      <c r="A165" s="17">
        <v>161</v>
      </c>
      <c r="B165" s="18">
        <v>331501041</v>
      </c>
      <c r="C165" s="19" t="s">
        <v>342</v>
      </c>
      <c r="D165" s="19" t="s">
        <v>343</v>
      </c>
      <c r="E165" s="19"/>
      <c r="F165" s="26" t="s">
        <v>15</v>
      </c>
      <c r="G165" s="27">
        <f>VLOOKUP(B165,[1]Sheet1!$D$1:$K$65536,8,FALSE)</f>
        <v>3614</v>
      </c>
      <c r="H165" s="27">
        <f>VLOOKUP(B165,[1]Sheet1!$D$1:$L$65536,9,FALSE)</f>
        <v>3289</v>
      </c>
      <c r="I165" s="27">
        <f>VLOOKUP(B165,[1]Sheet1!$D$1:$M$65536,10,FALSE)</f>
        <v>2993</v>
      </c>
      <c r="J165" s="27">
        <f t="shared" si="4"/>
        <v>2694</v>
      </c>
      <c r="K165" s="19"/>
    </row>
    <row r="166" s="3" customFormat="1" ht="40.5" spans="1:11">
      <c r="A166" s="17">
        <v>162</v>
      </c>
      <c r="B166" s="18">
        <v>331501042</v>
      </c>
      <c r="C166" s="19" t="s">
        <v>344</v>
      </c>
      <c r="D166" s="19" t="s">
        <v>345</v>
      </c>
      <c r="E166" s="19"/>
      <c r="F166" s="26" t="s">
        <v>15</v>
      </c>
      <c r="G166" s="27">
        <f>VLOOKUP(B166,[1]Sheet1!$D$1:$K$65536,8,FALSE)</f>
        <v>3467</v>
      </c>
      <c r="H166" s="27">
        <f>VLOOKUP(B166,[1]Sheet1!$D$1:$L$65536,9,FALSE)</f>
        <v>3155</v>
      </c>
      <c r="I166" s="27">
        <f>VLOOKUP(B166,[1]Sheet1!$D$1:$M$65536,10,FALSE)</f>
        <v>2871</v>
      </c>
      <c r="J166" s="27">
        <f t="shared" si="4"/>
        <v>2584</v>
      </c>
      <c r="K166" s="19" t="s">
        <v>346</v>
      </c>
    </row>
    <row r="167" s="3" customFormat="1" ht="27" spans="1:11">
      <c r="A167" s="17">
        <v>163</v>
      </c>
      <c r="B167" s="18">
        <v>331501043</v>
      </c>
      <c r="C167" s="19" t="s">
        <v>347</v>
      </c>
      <c r="D167" s="19"/>
      <c r="E167" s="19"/>
      <c r="F167" s="26" t="s">
        <v>15</v>
      </c>
      <c r="G167" s="27">
        <f>VLOOKUP(B167,[1]Sheet1!$D$1:$K$65536,8,FALSE)</f>
        <v>2314</v>
      </c>
      <c r="H167" s="27">
        <f>VLOOKUP(B167,[1]Sheet1!$D$1:$L$65536,9,FALSE)</f>
        <v>2106</v>
      </c>
      <c r="I167" s="27">
        <f>VLOOKUP(B167,[1]Sheet1!$D$1:$M$65536,10,FALSE)</f>
        <v>1916</v>
      </c>
      <c r="J167" s="27">
        <f t="shared" si="4"/>
        <v>1724</v>
      </c>
      <c r="K167" s="19"/>
    </row>
    <row r="168" s="3" customFormat="1" ht="27" spans="1:11">
      <c r="A168" s="17">
        <v>164</v>
      </c>
      <c r="B168" s="18">
        <v>331501044</v>
      </c>
      <c r="C168" s="19" t="s">
        <v>348</v>
      </c>
      <c r="D168" s="19" t="s">
        <v>349</v>
      </c>
      <c r="E168" s="19"/>
      <c r="F168" s="26" t="s">
        <v>15</v>
      </c>
      <c r="G168" s="27">
        <f>VLOOKUP(B168,[1]Sheet1!$D$1:$K$65536,8,FALSE)</f>
        <v>2220</v>
      </c>
      <c r="H168" s="27">
        <f>VLOOKUP(B168,[1]Sheet1!$D$1:$L$65536,9,FALSE)</f>
        <v>2020</v>
      </c>
      <c r="I168" s="27">
        <f>VLOOKUP(B168,[1]Sheet1!$D$1:$M$65536,10,FALSE)</f>
        <v>1838</v>
      </c>
      <c r="J168" s="27">
        <f t="shared" si="4"/>
        <v>1654</v>
      </c>
      <c r="K168" s="19" t="s">
        <v>350</v>
      </c>
    </row>
    <row r="169" s="3" customFormat="1" ht="27" spans="1:11">
      <c r="A169" s="17">
        <v>165</v>
      </c>
      <c r="B169" s="18">
        <v>331501046</v>
      </c>
      <c r="C169" s="19" t="s">
        <v>351</v>
      </c>
      <c r="D169" s="19"/>
      <c r="E169" s="19"/>
      <c r="F169" s="26" t="s">
        <v>15</v>
      </c>
      <c r="G169" s="27">
        <f>VLOOKUP(B169,[1]Sheet1!$D$1:$K$65536,8,FALSE)</f>
        <v>4017</v>
      </c>
      <c r="H169" s="27">
        <f>VLOOKUP(B169,[1]Sheet1!$D$1:$L$65536,9,FALSE)</f>
        <v>3655</v>
      </c>
      <c r="I169" s="27">
        <f>VLOOKUP(B169,[1]Sheet1!$D$1:$M$65536,10,FALSE)</f>
        <v>3326</v>
      </c>
      <c r="J169" s="27">
        <f t="shared" si="4"/>
        <v>2993</v>
      </c>
      <c r="K169" s="19"/>
    </row>
    <row r="170" s="3" customFormat="1" ht="40.5" spans="1:11">
      <c r="A170" s="17">
        <v>166</v>
      </c>
      <c r="B170" s="18">
        <v>331501047</v>
      </c>
      <c r="C170" s="19" t="s">
        <v>352</v>
      </c>
      <c r="D170" s="19" t="s">
        <v>353</v>
      </c>
      <c r="E170" s="19"/>
      <c r="F170" s="26" t="s">
        <v>15</v>
      </c>
      <c r="G170" s="27">
        <f>VLOOKUP(B170,[1]Sheet1!$D$1:$K$65536,8,FALSE)</f>
        <v>4085</v>
      </c>
      <c r="H170" s="27">
        <f>VLOOKUP(B170,[1]Sheet1!$D$1:$L$65536,9,FALSE)</f>
        <v>3717</v>
      </c>
      <c r="I170" s="27">
        <f>VLOOKUP(B170,[1]Sheet1!$D$1:$M$65536,10,FALSE)</f>
        <v>3382</v>
      </c>
      <c r="J170" s="27">
        <f t="shared" si="4"/>
        <v>3044</v>
      </c>
      <c r="K170" s="19"/>
    </row>
    <row r="171" s="3" customFormat="1" ht="27" spans="1:11">
      <c r="A171" s="17">
        <v>167</v>
      </c>
      <c r="B171" s="18">
        <v>331501048</v>
      </c>
      <c r="C171" s="19" t="s">
        <v>354</v>
      </c>
      <c r="D171" s="19"/>
      <c r="E171" s="19"/>
      <c r="F171" s="26" t="s">
        <v>15</v>
      </c>
      <c r="G171" s="27">
        <f>VLOOKUP(B171,[1]Sheet1!$D$1:$K$65536,8,FALSE)</f>
        <v>4214</v>
      </c>
      <c r="H171" s="27">
        <f>VLOOKUP(B171,[1]Sheet1!$D$1:$L$65536,9,FALSE)</f>
        <v>3835</v>
      </c>
      <c r="I171" s="27">
        <f>VLOOKUP(B171,[1]Sheet1!$D$1:$M$65536,10,FALSE)</f>
        <v>3490</v>
      </c>
      <c r="J171" s="27">
        <f t="shared" si="4"/>
        <v>3141</v>
      </c>
      <c r="K171" s="19"/>
    </row>
    <row r="172" s="3" customFormat="1" ht="27" spans="1:11">
      <c r="A172" s="17">
        <v>168</v>
      </c>
      <c r="B172" s="18">
        <v>331501049</v>
      </c>
      <c r="C172" s="19" t="s">
        <v>355</v>
      </c>
      <c r="D172" s="19"/>
      <c r="E172" s="19"/>
      <c r="F172" s="26" t="s">
        <v>15</v>
      </c>
      <c r="G172" s="27">
        <f>VLOOKUP(B172,[1]Sheet1!$D$1:$K$65536,8,FALSE)</f>
        <v>4862</v>
      </c>
      <c r="H172" s="27">
        <f>VLOOKUP(B172,[1]Sheet1!$D$1:$L$65536,9,FALSE)</f>
        <v>4424</v>
      </c>
      <c r="I172" s="27">
        <f>VLOOKUP(B172,[1]Sheet1!$D$1:$M$65536,10,FALSE)</f>
        <v>4026</v>
      </c>
      <c r="J172" s="27">
        <f t="shared" ref="J172:J206" si="5">ROUND(I172*0.9,0)</f>
        <v>3623</v>
      </c>
      <c r="K172" s="19"/>
    </row>
    <row r="173" s="3" customFormat="1" ht="27" spans="1:11">
      <c r="A173" s="17">
        <v>169</v>
      </c>
      <c r="B173" s="18">
        <v>331501050</v>
      </c>
      <c r="C173" s="19" t="s">
        <v>356</v>
      </c>
      <c r="D173" s="19"/>
      <c r="E173" s="19"/>
      <c r="F173" s="26" t="s">
        <v>15</v>
      </c>
      <c r="G173" s="27">
        <f>VLOOKUP(B173,[1]Sheet1!$D$1:$K$65536,8,FALSE)</f>
        <v>4449</v>
      </c>
      <c r="H173" s="27">
        <f>VLOOKUP(B173,[1]Sheet1!$D$1:$L$65536,9,FALSE)</f>
        <v>4049</v>
      </c>
      <c r="I173" s="27">
        <f>VLOOKUP(B173,[1]Sheet1!$D$1:$M$65536,10,FALSE)</f>
        <v>3685</v>
      </c>
      <c r="J173" s="27">
        <f t="shared" si="5"/>
        <v>3317</v>
      </c>
      <c r="K173" s="19" t="s">
        <v>357</v>
      </c>
    </row>
    <row r="174" s="3" customFormat="1" ht="54" spans="1:11">
      <c r="A174" s="17">
        <v>170</v>
      </c>
      <c r="B174" s="18">
        <v>331501051</v>
      </c>
      <c r="C174" s="19" t="s">
        <v>358</v>
      </c>
      <c r="D174" s="19"/>
      <c r="E174" s="19"/>
      <c r="F174" s="26" t="s">
        <v>15</v>
      </c>
      <c r="G174" s="27">
        <f>VLOOKUP(B174,[1]Sheet1!$D$1:$K$65536,8,FALSE)</f>
        <v>4170</v>
      </c>
      <c r="H174" s="27">
        <f>VLOOKUP(B174,[1]Sheet1!$D$1:$L$65536,9,FALSE)</f>
        <v>3795</v>
      </c>
      <c r="I174" s="27">
        <f>VLOOKUP(B174,[1]Sheet1!$D$1:$M$65536,10,FALSE)</f>
        <v>3453</v>
      </c>
      <c r="J174" s="27">
        <f t="shared" si="5"/>
        <v>3108</v>
      </c>
      <c r="K174" s="19"/>
    </row>
    <row r="175" s="3" customFormat="1" ht="40.5" spans="1:11">
      <c r="A175" s="17">
        <v>171</v>
      </c>
      <c r="B175" s="18">
        <v>331501052</v>
      </c>
      <c r="C175" s="19" t="s">
        <v>359</v>
      </c>
      <c r="D175" s="19" t="s">
        <v>360</v>
      </c>
      <c r="E175" s="19"/>
      <c r="F175" s="26" t="s">
        <v>15</v>
      </c>
      <c r="G175" s="27">
        <f>VLOOKUP(B175,[1]Sheet1!$D$1:$K$65536,8,FALSE)</f>
        <v>4233</v>
      </c>
      <c r="H175" s="27">
        <f>VLOOKUP(B175,[1]Sheet1!$D$1:$L$65536,9,FALSE)</f>
        <v>3852</v>
      </c>
      <c r="I175" s="27">
        <f>VLOOKUP(B175,[1]Sheet1!$D$1:$M$65536,10,FALSE)</f>
        <v>3505</v>
      </c>
      <c r="J175" s="27">
        <f t="shared" si="5"/>
        <v>3155</v>
      </c>
      <c r="K175" s="19"/>
    </row>
    <row r="176" s="3" customFormat="1" ht="27" spans="1:11">
      <c r="A176" s="17">
        <v>172</v>
      </c>
      <c r="B176" s="18">
        <v>331501053</v>
      </c>
      <c r="C176" s="19" t="s">
        <v>361</v>
      </c>
      <c r="D176" s="19"/>
      <c r="E176" s="19"/>
      <c r="F176" s="26" t="s">
        <v>15</v>
      </c>
      <c r="G176" s="27">
        <f>VLOOKUP(B176,[1]Sheet1!$D$1:$K$65536,8,FALSE)</f>
        <v>4087</v>
      </c>
      <c r="H176" s="27">
        <f>VLOOKUP(B176,[1]Sheet1!$D$1:$L$65536,9,FALSE)</f>
        <v>3719</v>
      </c>
      <c r="I176" s="27">
        <f>VLOOKUP(B176,[1]Sheet1!$D$1:$M$65536,10,FALSE)</f>
        <v>3384</v>
      </c>
      <c r="J176" s="27">
        <f t="shared" si="5"/>
        <v>3046</v>
      </c>
      <c r="K176" s="19"/>
    </row>
    <row r="177" s="3" customFormat="1" ht="27" spans="1:11">
      <c r="A177" s="17">
        <v>173</v>
      </c>
      <c r="B177" s="18">
        <v>331501054</v>
      </c>
      <c r="C177" s="19" t="s">
        <v>362</v>
      </c>
      <c r="D177" s="19"/>
      <c r="E177" s="19"/>
      <c r="F177" s="26" t="s">
        <v>15</v>
      </c>
      <c r="G177" s="27">
        <f>VLOOKUP(B177,[1]Sheet1!$D$1:$K$65536,8,FALSE)</f>
        <v>2132</v>
      </c>
      <c r="H177" s="27">
        <f>VLOOKUP(B177,[1]Sheet1!$D$1:$L$65536,9,FALSE)</f>
        <v>1940</v>
      </c>
      <c r="I177" s="27">
        <f>VLOOKUP(B177,[1]Sheet1!$D$1:$M$65536,10,FALSE)</f>
        <v>1765</v>
      </c>
      <c r="J177" s="27">
        <f t="shared" si="5"/>
        <v>1589</v>
      </c>
      <c r="K177" s="19"/>
    </row>
    <row r="178" s="3" customFormat="1" ht="40.5" spans="1:11">
      <c r="A178" s="17">
        <v>174</v>
      </c>
      <c r="B178" s="18">
        <v>331501055</v>
      </c>
      <c r="C178" s="19" t="s">
        <v>363</v>
      </c>
      <c r="D178" s="19"/>
      <c r="E178" s="19"/>
      <c r="F178" s="26" t="s">
        <v>15</v>
      </c>
      <c r="G178" s="27">
        <f>VLOOKUP(B178,[1]Sheet1!$D$1:$K$65536,8,FALSE)</f>
        <v>3443</v>
      </c>
      <c r="H178" s="27">
        <f>VLOOKUP(B178,[1]Sheet1!$D$1:$L$65536,9,FALSE)</f>
        <v>3133</v>
      </c>
      <c r="I178" s="27">
        <f>VLOOKUP(B178,[1]Sheet1!$D$1:$M$65536,10,FALSE)</f>
        <v>2851</v>
      </c>
      <c r="J178" s="27">
        <f t="shared" si="5"/>
        <v>2566</v>
      </c>
      <c r="K178" s="19" t="s">
        <v>364</v>
      </c>
    </row>
    <row r="179" s="3" customFormat="1" ht="40.5" spans="1:11">
      <c r="A179" s="17">
        <v>175</v>
      </c>
      <c r="B179" s="18">
        <v>331501056</v>
      </c>
      <c r="C179" s="19" t="s">
        <v>365</v>
      </c>
      <c r="D179" s="19" t="s">
        <v>366</v>
      </c>
      <c r="E179" s="19"/>
      <c r="F179" s="26" t="s">
        <v>303</v>
      </c>
      <c r="G179" s="27">
        <f>VLOOKUP(B179,[1]Sheet1!$D$1:$K$65536,8,FALSE)</f>
        <v>2907</v>
      </c>
      <c r="H179" s="27">
        <f>VLOOKUP(B179,[1]Sheet1!$D$1:$L$65536,9,FALSE)</f>
        <v>2645</v>
      </c>
      <c r="I179" s="27">
        <f>VLOOKUP(B179,[1]Sheet1!$D$1:$M$65536,10,FALSE)</f>
        <v>2407</v>
      </c>
      <c r="J179" s="27">
        <f t="shared" si="5"/>
        <v>2166</v>
      </c>
      <c r="K179" s="19" t="s">
        <v>367</v>
      </c>
    </row>
    <row r="180" s="3" customFormat="1" ht="40.5" spans="1:11">
      <c r="A180" s="17">
        <v>176</v>
      </c>
      <c r="B180" s="18">
        <v>331501057</v>
      </c>
      <c r="C180" s="19" t="s">
        <v>368</v>
      </c>
      <c r="D180" s="19"/>
      <c r="E180" s="19" t="s">
        <v>369</v>
      </c>
      <c r="F180" s="26" t="s">
        <v>15</v>
      </c>
      <c r="G180" s="27">
        <f>VLOOKUP(B180,[1]Sheet1!$D$1:$K$65536,8,FALSE)</f>
        <v>3985</v>
      </c>
      <c r="H180" s="27">
        <f>VLOOKUP(B180,[1]Sheet1!$D$1:$L$65536,9,FALSE)</f>
        <v>3626</v>
      </c>
      <c r="I180" s="27">
        <f>VLOOKUP(B180,[1]Sheet1!$D$1:$M$65536,10,FALSE)</f>
        <v>3300</v>
      </c>
      <c r="J180" s="27">
        <f t="shared" si="5"/>
        <v>2970</v>
      </c>
      <c r="K180" s="19" t="s">
        <v>367</v>
      </c>
    </row>
    <row r="181" s="3" customFormat="1" ht="27" spans="1:11">
      <c r="A181" s="17">
        <v>177</v>
      </c>
      <c r="B181" s="18">
        <v>331501060</v>
      </c>
      <c r="C181" s="19" t="s">
        <v>370</v>
      </c>
      <c r="D181" s="19" t="s">
        <v>371</v>
      </c>
      <c r="E181" s="19" t="s">
        <v>286</v>
      </c>
      <c r="F181" s="26" t="s">
        <v>15</v>
      </c>
      <c r="G181" s="27">
        <f>VLOOKUP(B181,[1]Sheet1!$D$1:$K$65536,8,FALSE)</f>
        <v>4742</v>
      </c>
      <c r="H181" s="27">
        <f>VLOOKUP(B181,[1]Sheet1!$D$1:$L$65536,9,FALSE)</f>
        <v>4315</v>
      </c>
      <c r="I181" s="27">
        <f>VLOOKUP(B181,[1]Sheet1!$D$1:$M$65536,10,FALSE)</f>
        <v>3927</v>
      </c>
      <c r="J181" s="27">
        <f t="shared" si="5"/>
        <v>3534</v>
      </c>
      <c r="K181" s="19" t="s">
        <v>372</v>
      </c>
    </row>
    <row r="182" s="3" customFormat="1" ht="40.5" spans="1:11">
      <c r="A182" s="17">
        <v>178</v>
      </c>
      <c r="B182" s="18">
        <v>331501062</v>
      </c>
      <c r="C182" s="19" t="s">
        <v>373</v>
      </c>
      <c r="D182" s="19" t="s">
        <v>374</v>
      </c>
      <c r="E182" s="19" t="s">
        <v>375</v>
      </c>
      <c r="F182" s="26" t="s">
        <v>376</v>
      </c>
      <c r="G182" s="27">
        <f>VLOOKUP(B182,[1]Sheet1!$D$1:$K$65536,8,FALSE)</f>
        <v>3335</v>
      </c>
      <c r="H182" s="27">
        <f>VLOOKUP(B182,[1]Sheet1!$D$1:$L$65536,9,FALSE)</f>
        <v>3035</v>
      </c>
      <c r="I182" s="27">
        <f>VLOOKUP(B182,[1]Sheet1!$D$1:$M$65536,10,FALSE)</f>
        <v>2762</v>
      </c>
      <c r="J182" s="27">
        <f t="shared" si="5"/>
        <v>2486</v>
      </c>
      <c r="K182" s="19" t="s">
        <v>377</v>
      </c>
    </row>
    <row r="183" s="3" customFormat="1" ht="67.5" spans="1:11">
      <c r="A183" s="17">
        <v>179</v>
      </c>
      <c r="B183" s="18">
        <v>331501063</v>
      </c>
      <c r="C183" s="19" t="s">
        <v>378</v>
      </c>
      <c r="D183" s="19" t="s">
        <v>379</v>
      </c>
      <c r="E183" s="19"/>
      <c r="F183" s="26" t="s">
        <v>380</v>
      </c>
      <c r="G183" s="27">
        <f>VLOOKUP(B183,[1]Sheet1!$D$1:$K$65536,8,FALSE)</f>
        <v>2470</v>
      </c>
      <c r="H183" s="27">
        <f>VLOOKUP(B183,[1]Sheet1!$D$1:$L$65536,9,FALSE)</f>
        <v>2248</v>
      </c>
      <c r="I183" s="27">
        <f>VLOOKUP(B183,[1]Sheet1!$D$1:$M$65536,10,FALSE)</f>
        <v>2046</v>
      </c>
      <c r="J183" s="27">
        <f t="shared" si="5"/>
        <v>1841</v>
      </c>
      <c r="K183" s="19" t="s">
        <v>381</v>
      </c>
    </row>
    <row r="184" s="3" customFormat="1" ht="81" spans="1:11">
      <c r="A184" s="17">
        <v>180</v>
      </c>
      <c r="B184" s="18">
        <v>331501064</v>
      </c>
      <c r="C184" s="19" t="s">
        <v>382</v>
      </c>
      <c r="D184" s="19" t="s">
        <v>383</v>
      </c>
      <c r="E184" s="19" t="s">
        <v>384</v>
      </c>
      <c r="F184" s="26" t="s">
        <v>380</v>
      </c>
      <c r="G184" s="27">
        <f>VLOOKUP(B184,[1]Sheet1!$D$1:$K$65536,8,FALSE)</f>
        <v>6299</v>
      </c>
      <c r="H184" s="27">
        <f>VLOOKUP(B184,[1]Sheet1!$D$1:$L$65536,9,FALSE)</f>
        <v>5732</v>
      </c>
      <c r="I184" s="27">
        <f>VLOOKUP(B184,[1]Sheet1!$D$1:$M$65536,10,FALSE)</f>
        <v>5216</v>
      </c>
      <c r="J184" s="27">
        <f t="shared" si="5"/>
        <v>4694</v>
      </c>
      <c r="K184" s="19" t="s">
        <v>385</v>
      </c>
    </row>
    <row r="185" s="3" customFormat="1" ht="40.5" spans="1:11">
      <c r="A185" s="17">
        <v>181</v>
      </c>
      <c r="B185" s="18">
        <v>331501065</v>
      </c>
      <c r="C185" s="19" t="s">
        <v>386</v>
      </c>
      <c r="D185" s="19" t="s">
        <v>387</v>
      </c>
      <c r="E185" s="19" t="s">
        <v>388</v>
      </c>
      <c r="F185" s="26" t="s">
        <v>389</v>
      </c>
      <c r="G185" s="27">
        <f>VLOOKUP(B185,[1]Sheet1!$D$1:$K$65536,8,FALSE)</f>
        <v>2223</v>
      </c>
      <c r="H185" s="27">
        <f>VLOOKUP(B185,[1]Sheet1!$D$1:$L$65536,9,FALSE)</f>
        <v>2023</v>
      </c>
      <c r="I185" s="27">
        <f>VLOOKUP(B185,[1]Sheet1!$D$1:$M$65536,10,FALSE)</f>
        <v>1841</v>
      </c>
      <c r="J185" s="27">
        <f t="shared" si="5"/>
        <v>1657</v>
      </c>
      <c r="K185" s="19" t="s">
        <v>390</v>
      </c>
    </row>
    <row r="186" s="3" customFormat="1" ht="27" spans="1:11">
      <c r="A186" s="17">
        <v>182</v>
      </c>
      <c r="B186" s="18">
        <v>331503003</v>
      </c>
      <c r="C186" s="19" t="s">
        <v>391</v>
      </c>
      <c r="D186" s="19"/>
      <c r="E186" s="19" t="s">
        <v>392</v>
      </c>
      <c r="F186" s="26" t="s">
        <v>15</v>
      </c>
      <c r="G186" s="27">
        <f>VLOOKUP(B186,[1]Sheet1!$D$1:$K$65536,8,FALSE)</f>
        <v>3935</v>
      </c>
      <c r="H186" s="27">
        <f>VLOOKUP(B186,[1]Sheet1!$D$1:$L$65536,9,FALSE)</f>
        <v>3581</v>
      </c>
      <c r="I186" s="27">
        <f>VLOOKUP(B186,[1]Sheet1!$D$1:$M$65536,10,FALSE)</f>
        <v>3259</v>
      </c>
      <c r="J186" s="27">
        <f t="shared" si="5"/>
        <v>2933</v>
      </c>
      <c r="K186" s="19"/>
    </row>
    <row r="187" s="3" customFormat="1" ht="27" spans="1:11">
      <c r="A187" s="17">
        <v>183</v>
      </c>
      <c r="B187" s="18">
        <v>331503004</v>
      </c>
      <c r="C187" s="19" t="s">
        <v>393</v>
      </c>
      <c r="D187" s="19" t="s">
        <v>394</v>
      </c>
      <c r="E187" s="19" t="s">
        <v>395</v>
      </c>
      <c r="F187" s="26" t="s">
        <v>15</v>
      </c>
      <c r="G187" s="27">
        <f>VLOOKUP(B187,[1]Sheet1!$D$1:$K$65536,8,FALSE)</f>
        <v>3494</v>
      </c>
      <c r="H187" s="27">
        <f>VLOOKUP(B187,[1]Sheet1!$D$1:$L$65536,9,FALSE)</f>
        <v>3180</v>
      </c>
      <c r="I187" s="27">
        <f>VLOOKUP(B187,[1]Sheet1!$D$1:$M$65536,10,FALSE)</f>
        <v>2894</v>
      </c>
      <c r="J187" s="27">
        <f t="shared" si="5"/>
        <v>2605</v>
      </c>
      <c r="K187" s="19"/>
    </row>
    <row r="188" s="3" customFormat="1" ht="40.5" spans="1:11">
      <c r="A188" s="17">
        <v>184</v>
      </c>
      <c r="B188" s="18">
        <v>331503009</v>
      </c>
      <c r="C188" s="19" t="s">
        <v>396</v>
      </c>
      <c r="D188" s="19"/>
      <c r="E188" s="19" t="s">
        <v>397</v>
      </c>
      <c r="F188" s="26" t="s">
        <v>15</v>
      </c>
      <c r="G188" s="27">
        <f>VLOOKUP(B188,[1]Sheet1!$D$1:$K$65536,8,FALSE)</f>
        <v>5059</v>
      </c>
      <c r="H188" s="27">
        <f>VLOOKUP(B188,[1]Sheet1!$D$1:$L$65536,9,FALSE)</f>
        <v>4604</v>
      </c>
      <c r="I188" s="27">
        <f>VLOOKUP(B188,[1]Sheet1!$D$1:$M$65536,10,FALSE)</f>
        <v>4190</v>
      </c>
      <c r="J188" s="27">
        <f t="shared" si="5"/>
        <v>3771</v>
      </c>
      <c r="K188" s="19"/>
    </row>
    <row r="189" s="3" customFormat="1" ht="27" spans="1:11">
      <c r="A189" s="17">
        <v>185</v>
      </c>
      <c r="B189" s="18">
        <v>331503017</v>
      </c>
      <c r="C189" s="19" t="s">
        <v>398</v>
      </c>
      <c r="D189" s="19"/>
      <c r="E189" s="19"/>
      <c r="F189" s="26" t="s">
        <v>15</v>
      </c>
      <c r="G189" s="27">
        <f>VLOOKUP(B189,[1]Sheet1!$D$1:$K$65536,8,FALSE)</f>
        <v>3613</v>
      </c>
      <c r="H189" s="27">
        <f>VLOOKUP(B189,[1]Sheet1!$D$1:$L$65536,9,FALSE)</f>
        <v>3288</v>
      </c>
      <c r="I189" s="27">
        <f>VLOOKUP(B189,[1]Sheet1!$D$1:$M$65536,10,FALSE)</f>
        <v>2992</v>
      </c>
      <c r="J189" s="27">
        <f t="shared" si="5"/>
        <v>2693</v>
      </c>
      <c r="K189" s="19"/>
    </row>
    <row r="190" s="3" customFormat="1" ht="27" spans="1:11">
      <c r="A190" s="17">
        <v>186</v>
      </c>
      <c r="B190" s="18">
        <v>331503018</v>
      </c>
      <c r="C190" s="19" t="s">
        <v>399</v>
      </c>
      <c r="D190" s="19"/>
      <c r="E190" s="19"/>
      <c r="F190" s="26" t="s">
        <v>15</v>
      </c>
      <c r="G190" s="27">
        <f>VLOOKUP(B190,[1]Sheet1!$D$1:$K$65536,8,FALSE)</f>
        <v>2034</v>
      </c>
      <c r="H190" s="27">
        <f>VLOOKUP(B190,[1]Sheet1!$D$1:$L$65536,9,FALSE)</f>
        <v>1851</v>
      </c>
      <c r="I190" s="27">
        <f>VLOOKUP(B190,[1]Sheet1!$D$1:$M$65536,10,FALSE)</f>
        <v>1684</v>
      </c>
      <c r="J190" s="27">
        <f t="shared" si="5"/>
        <v>1516</v>
      </c>
      <c r="K190" s="19"/>
    </row>
    <row r="191" s="3" customFormat="1" ht="27" spans="1:11">
      <c r="A191" s="17">
        <v>187</v>
      </c>
      <c r="B191" s="18">
        <v>3315030192</v>
      </c>
      <c r="C191" s="19" t="s">
        <v>400</v>
      </c>
      <c r="D191" s="19" t="s">
        <v>401</v>
      </c>
      <c r="E191" s="19"/>
      <c r="F191" s="26" t="s">
        <v>15</v>
      </c>
      <c r="G191" s="27">
        <f>VLOOKUP(B191,[1]Sheet1!$D$1:$K$65536,8,FALSE)</f>
        <v>2328</v>
      </c>
      <c r="H191" s="27">
        <f>VLOOKUP(B191,[1]Sheet1!$D$1:$L$65536,9,FALSE)</f>
        <v>2118</v>
      </c>
      <c r="I191" s="27">
        <f>VLOOKUP(B191,[1]Sheet1!$D$1:$M$65536,10,FALSE)</f>
        <v>1927</v>
      </c>
      <c r="J191" s="27">
        <f t="shared" si="5"/>
        <v>1734</v>
      </c>
      <c r="K191" s="19"/>
    </row>
    <row r="192" s="3" customFormat="1" ht="27" spans="1:11">
      <c r="A192" s="17">
        <v>188</v>
      </c>
      <c r="B192" s="18">
        <v>3315220011</v>
      </c>
      <c r="C192" s="19" t="s">
        <v>402</v>
      </c>
      <c r="D192" s="19" t="s">
        <v>403</v>
      </c>
      <c r="E192" s="19"/>
      <c r="F192" s="26" t="s">
        <v>15</v>
      </c>
      <c r="G192" s="27">
        <f>VLOOKUP(B192,[1]Sheet1!$D$1:$K$65536,8,FALSE)</f>
        <v>1791</v>
      </c>
      <c r="H192" s="27">
        <f>VLOOKUP(B192,[1]Sheet1!$D$1:$L$65536,9,FALSE)</f>
        <v>1630</v>
      </c>
      <c r="I192" s="27">
        <f>VLOOKUP(B192,[1]Sheet1!$D$1:$M$65536,10,FALSE)</f>
        <v>1483</v>
      </c>
      <c r="J192" s="27">
        <f t="shared" si="5"/>
        <v>1335</v>
      </c>
      <c r="K192" s="19"/>
    </row>
    <row r="193" s="3" customFormat="1" ht="27" spans="1:11">
      <c r="A193" s="17">
        <v>189</v>
      </c>
      <c r="B193" s="18">
        <v>3315220012</v>
      </c>
      <c r="C193" s="19" t="s">
        <v>402</v>
      </c>
      <c r="D193" s="19" t="s">
        <v>404</v>
      </c>
      <c r="E193" s="19"/>
      <c r="F193" s="26" t="s">
        <v>15</v>
      </c>
      <c r="G193" s="27">
        <f>VLOOKUP(B193,[1]Sheet1!$D$1:$K$65536,8,FALSE)</f>
        <v>1252</v>
      </c>
      <c r="H193" s="27">
        <f>VLOOKUP(B193,[1]Sheet1!$D$1:$L$65536,9,FALSE)</f>
        <v>1139</v>
      </c>
      <c r="I193" s="27">
        <f>VLOOKUP(B193,[1]Sheet1!$D$1:$M$65536,10,FALSE)</f>
        <v>1036</v>
      </c>
      <c r="J193" s="27">
        <f t="shared" si="5"/>
        <v>932</v>
      </c>
      <c r="K193" s="19"/>
    </row>
    <row r="194" s="3" customFormat="1" ht="40.5" spans="1:11">
      <c r="A194" s="17">
        <v>190</v>
      </c>
      <c r="B194" s="18">
        <v>3316010021</v>
      </c>
      <c r="C194" s="19" t="s">
        <v>405</v>
      </c>
      <c r="D194" s="19" t="s">
        <v>406</v>
      </c>
      <c r="E194" s="19" t="s">
        <v>407</v>
      </c>
      <c r="F194" s="26" t="s">
        <v>15</v>
      </c>
      <c r="G194" s="27">
        <f>VLOOKUP(B194,[1]Sheet1!$D$1:$K$65536,8,FALSE)</f>
        <v>1140</v>
      </c>
      <c r="H194" s="27">
        <f>VLOOKUP(B194,[1]Sheet1!$D$1:$L$65536,9,FALSE)</f>
        <v>1026</v>
      </c>
      <c r="I194" s="27">
        <f>VLOOKUP(B194,[1]Sheet1!$D$1:$M$65536,10,FALSE)</f>
        <v>923</v>
      </c>
      <c r="J194" s="27">
        <f t="shared" si="5"/>
        <v>831</v>
      </c>
      <c r="K194" s="19"/>
    </row>
    <row r="195" s="3" customFormat="1" ht="27" spans="1:11">
      <c r="A195" s="17">
        <v>191</v>
      </c>
      <c r="B195" s="18">
        <v>3316010022</v>
      </c>
      <c r="C195" s="19" t="s">
        <v>408</v>
      </c>
      <c r="D195" s="19" t="s">
        <v>409</v>
      </c>
      <c r="E195" s="19" t="s">
        <v>407</v>
      </c>
      <c r="F195" s="26" t="s">
        <v>15</v>
      </c>
      <c r="G195" s="27">
        <f>VLOOKUP(B195,[1]Sheet1!$D$1:$K$65536,8,FALSE)</f>
        <v>1330</v>
      </c>
      <c r="H195" s="27">
        <f>VLOOKUP(B195,[1]Sheet1!$D$1:$L$65536,9,FALSE)</f>
        <v>1197</v>
      </c>
      <c r="I195" s="27">
        <f>VLOOKUP(B195,[1]Sheet1!$D$1:$M$65536,10,FALSE)</f>
        <v>1077</v>
      </c>
      <c r="J195" s="27">
        <f t="shared" si="5"/>
        <v>969</v>
      </c>
      <c r="K195" s="19"/>
    </row>
    <row r="196" s="3" customFormat="1" ht="13.5" spans="1:11">
      <c r="A196" s="17">
        <v>192</v>
      </c>
      <c r="B196" s="18">
        <v>331601005</v>
      </c>
      <c r="C196" s="19" t="s">
        <v>410</v>
      </c>
      <c r="D196" s="19" t="s">
        <v>411</v>
      </c>
      <c r="E196" s="19" t="s">
        <v>412</v>
      </c>
      <c r="F196" s="26" t="s">
        <v>188</v>
      </c>
      <c r="G196" s="27">
        <f>VLOOKUP(B196,[1]Sheet1!$D$1:$K$65536,8,FALSE)</f>
        <v>3705</v>
      </c>
      <c r="H196" s="27">
        <f>VLOOKUP(B196,[1]Sheet1!$D$1:$L$65536,9,FALSE)</f>
        <v>3335</v>
      </c>
      <c r="I196" s="27">
        <f>VLOOKUP(B196,[1]Sheet1!$D$1:$M$65536,10,FALSE)</f>
        <v>3002</v>
      </c>
      <c r="J196" s="27">
        <f t="shared" si="5"/>
        <v>2702</v>
      </c>
      <c r="K196" s="19"/>
    </row>
    <row r="197" s="3" customFormat="1" ht="27" spans="1:11">
      <c r="A197" s="17">
        <v>193</v>
      </c>
      <c r="B197" s="18">
        <v>331601006</v>
      </c>
      <c r="C197" s="19" t="s">
        <v>413</v>
      </c>
      <c r="D197" s="19" t="s">
        <v>414</v>
      </c>
      <c r="E197" s="19"/>
      <c r="F197" s="26" t="s">
        <v>188</v>
      </c>
      <c r="G197" s="27">
        <f>VLOOKUP(B197,[1]Sheet1!$D$1:$K$65536,8,FALSE)</f>
        <v>3952</v>
      </c>
      <c r="H197" s="27">
        <f>VLOOKUP(B197,[1]Sheet1!$D$1:$L$65536,9,FALSE)</f>
        <v>3557</v>
      </c>
      <c r="I197" s="27">
        <f>VLOOKUP(B197,[1]Sheet1!$D$1:$M$65536,10,FALSE)</f>
        <v>3201</v>
      </c>
      <c r="J197" s="27">
        <f t="shared" si="5"/>
        <v>2881</v>
      </c>
      <c r="K197" s="19"/>
    </row>
    <row r="198" s="3" customFormat="1" ht="27" spans="1:11">
      <c r="A198" s="17">
        <v>194</v>
      </c>
      <c r="B198" s="18">
        <v>331601008</v>
      </c>
      <c r="C198" s="19" t="s">
        <v>415</v>
      </c>
      <c r="D198" s="19" t="s">
        <v>416</v>
      </c>
      <c r="E198" s="19"/>
      <c r="F198" s="26" t="s">
        <v>188</v>
      </c>
      <c r="G198" s="27">
        <f>VLOOKUP(B198,[1]Sheet1!$D$1:$K$65536,8,FALSE)</f>
        <v>5486</v>
      </c>
      <c r="H198" s="27">
        <f>VLOOKUP(B198,[1]Sheet1!$D$1:$L$65536,9,FALSE)</f>
        <v>4937</v>
      </c>
      <c r="I198" s="27">
        <f>VLOOKUP(B198,[1]Sheet1!$D$1:$M$65536,10,FALSE)</f>
        <v>4443</v>
      </c>
      <c r="J198" s="27">
        <f t="shared" si="5"/>
        <v>3999</v>
      </c>
      <c r="K198" s="19"/>
    </row>
    <row r="199" s="3" customFormat="1" ht="54" spans="1:11">
      <c r="A199" s="17">
        <v>195</v>
      </c>
      <c r="B199" s="18">
        <v>331601016</v>
      </c>
      <c r="C199" s="19" t="s">
        <v>417</v>
      </c>
      <c r="D199" s="19" t="s">
        <v>418</v>
      </c>
      <c r="E199" s="19" t="s">
        <v>419</v>
      </c>
      <c r="F199" s="26" t="s">
        <v>15</v>
      </c>
      <c r="G199" s="27">
        <f>VLOOKUP(B199,[1]Sheet1!$D$1:$K$65536,8,FALSE)</f>
        <v>950</v>
      </c>
      <c r="H199" s="27">
        <f>VLOOKUP(B199,[1]Sheet1!$D$1:$L$65536,9,FALSE)</f>
        <v>855</v>
      </c>
      <c r="I199" s="27">
        <f>VLOOKUP(B199,[1]Sheet1!$D$1:$M$65536,10,FALSE)</f>
        <v>770</v>
      </c>
      <c r="J199" s="27">
        <f t="shared" si="5"/>
        <v>693</v>
      </c>
      <c r="K199" s="19" t="s">
        <v>420</v>
      </c>
    </row>
    <row r="200" s="3" customFormat="1" ht="27" spans="1:11">
      <c r="A200" s="17">
        <v>196</v>
      </c>
      <c r="B200" s="18">
        <v>340200020</v>
      </c>
      <c r="C200" s="19" t="s">
        <v>421</v>
      </c>
      <c r="D200" s="19" t="s">
        <v>422</v>
      </c>
      <c r="E200" s="19"/>
      <c r="F200" s="38" t="s">
        <v>423</v>
      </c>
      <c r="G200" s="27">
        <f>VLOOKUP(B200,[1]Sheet1!$D$1:$K$65536,8,FALSE)</f>
        <v>40</v>
      </c>
      <c r="H200" s="27">
        <f>VLOOKUP(B200,[1]Sheet1!$D$1:$L$65536,9,FALSE)</f>
        <v>36</v>
      </c>
      <c r="I200" s="27">
        <f>VLOOKUP(B200,[1]Sheet1!$D$1:$M$65536,10,FALSE)</f>
        <v>32</v>
      </c>
      <c r="J200" s="27">
        <f t="shared" si="5"/>
        <v>29</v>
      </c>
      <c r="K200" s="19"/>
    </row>
    <row r="201" s="3" customFormat="1" ht="13.5" spans="1:11">
      <c r="A201" s="17">
        <v>197</v>
      </c>
      <c r="B201" s="18">
        <v>340200034</v>
      </c>
      <c r="C201" s="19" t="s">
        <v>424</v>
      </c>
      <c r="D201" s="19"/>
      <c r="E201" s="19"/>
      <c r="F201" s="26" t="s">
        <v>15</v>
      </c>
      <c r="G201" s="27">
        <f>VLOOKUP(B201,[1]Sheet1!$D$1:$K$65536,8,FALSE)</f>
        <v>27</v>
      </c>
      <c r="H201" s="27">
        <f>VLOOKUP(B201,[1]Sheet1!$D$1:$L$65536,9,FALSE)</f>
        <v>24</v>
      </c>
      <c r="I201" s="27">
        <f>VLOOKUP(B201,[1]Sheet1!$D$1:$M$65536,10,FALSE)</f>
        <v>22</v>
      </c>
      <c r="J201" s="27">
        <f t="shared" si="5"/>
        <v>20</v>
      </c>
      <c r="K201" s="19"/>
    </row>
    <row r="202" s="3" customFormat="1" ht="27" spans="1:11">
      <c r="A202" s="17">
        <v>198</v>
      </c>
      <c r="B202" s="18">
        <v>340200038</v>
      </c>
      <c r="C202" s="19" t="s">
        <v>425</v>
      </c>
      <c r="D202" s="19"/>
      <c r="E202" s="19"/>
      <c r="F202" s="26" t="s">
        <v>15</v>
      </c>
      <c r="G202" s="27">
        <f>VLOOKUP(B202,[1]Sheet1!$D$1:$K$65536,8,FALSE)</f>
        <v>27</v>
      </c>
      <c r="H202" s="27">
        <f>VLOOKUP(B202,[1]Sheet1!$D$1:$L$65536,9,FALSE)</f>
        <v>24</v>
      </c>
      <c r="I202" s="27">
        <f>VLOOKUP(B202,[1]Sheet1!$D$1:$M$65536,10,FALSE)</f>
        <v>22</v>
      </c>
      <c r="J202" s="27">
        <f t="shared" si="5"/>
        <v>20</v>
      </c>
      <c r="K202" s="19"/>
    </row>
    <row r="203" s="3" customFormat="1" ht="40.5" spans="1:11">
      <c r="A203" s="17">
        <v>199</v>
      </c>
      <c r="B203" s="18">
        <v>420000001</v>
      </c>
      <c r="C203" s="19" t="s">
        <v>426</v>
      </c>
      <c r="D203" s="19"/>
      <c r="E203" s="19"/>
      <c r="F203" s="26" t="s">
        <v>15</v>
      </c>
      <c r="G203" s="27">
        <f>VLOOKUP(B203,[1]Sheet1!$D$1:$K$65536,8,FALSE)</f>
        <v>1170</v>
      </c>
      <c r="H203" s="27">
        <f>VLOOKUP(B203,[1]Sheet1!$D$1:$L$65536,9,FALSE)</f>
        <v>1053</v>
      </c>
      <c r="I203" s="27">
        <f>VLOOKUP(B203,[1]Sheet1!$D$1:$M$65536,10,FALSE)</f>
        <v>948</v>
      </c>
      <c r="J203" s="27">
        <f t="shared" si="5"/>
        <v>853</v>
      </c>
      <c r="K203" s="19" t="s">
        <v>427</v>
      </c>
    </row>
    <row r="204" s="3" customFormat="1" ht="27" spans="1:11">
      <c r="A204" s="17">
        <v>200</v>
      </c>
      <c r="B204" s="18">
        <v>420000002</v>
      </c>
      <c r="C204" s="19" t="s">
        <v>428</v>
      </c>
      <c r="D204" s="19"/>
      <c r="E204" s="19"/>
      <c r="F204" s="26" t="s">
        <v>15</v>
      </c>
      <c r="G204" s="27">
        <f>VLOOKUP(B204,[1]Sheet1!$D$1:$K$65536,8,FALSE)</f>
        <v>1350</v>
      </c>
      <c r="H204" s="27">
        <f>VLOOKUP(B204,[1]Sheet1!$D$1:$L$65536,9,FALSE)</f>
        <v>1215</v>
      </c>
      <c r="I204" s="27">
        <f>VLOOKUP(B204,[1]Sheet1!$D$1:$M$65536,10,FALSE)</f>
        <v>1094</v>
      </c>
      <c r="J204" s="27">
        <f t="shared" si="5"/>
        <v>985</v>
      </c>
      <c r="K204" s="19"/>
    </row>
    <row r="205" s="3" customFormat="1" ht="54" spans="1:11">
      <c r="A205" s="17">
        <v>201</v>
      </c>
      <c r="B205" s="18">
        <v>420000004</v>
      </c>
      <c r="C205" s="19" t="s">
        <v>429</v>
      </c>
      <c r="D205" s="19" t="s">
        <v>430</v>
      </c>
      <c r="E205" s="19"/>
      <c r="F205" s="26" t="s">
        <v>15</v>
      </c>
      <c r="G205" s="27">
        <f>VLOOKUP(B205,[1]Sheet1!$D$1:$K$65536,8,FALSE)</f>
        <v>2160</v>
      </c>
      <c r="H205" s="27">
        <f>VLOOKUP(B205,[1]Sheet1!$D$1:$L$65536,9,FALSE)</f>
        <v>1944</v>
      </c>
      <c r="I205" s="27">
        <f>VLOOKUP(B205,[1]Sheet1!$D$1:$M$65536,10,FALSE)</f>
        <v>1750</v>
      </c>
      <c r="J205" s="27">
        <f t="shared" si="5"/>
        <v>1575</v>
      </c>
      <c r="K205" s="19"/>
    </row>
    <row r="206" s="3" customFormat="1" ht="27" spans="1:11">
      <c r="A206" s="17">
        <v>202</v>
      </c>
      <c r="B206" s="18">
        <v>420000006</v>
      </c>
      <c r="C206" s="19" t="s">
        <v>431</v>
      </c>
      <c r="D206" s="19" t="s">
        <v>432</v>
      </c>
      <c r="E206" s="19" t="s">
        <v>433</v>
      </c>
      <c r="F206" s="26" t="s">
        <v>15</v>
      </c>
      <c r="G206" s="27">
        <f>VLOOKUP(B206,[1]Sheet1!$D$1:$K$65536,8,FALSE)</f>
        <v>1350</v>
      </c>
      <c r="H206" s="27">
        <f>VLOOKUP(B206,[1]Sheet1!$D$1:$L$65536,9,FALSE)</f>
        <v>1215</v>
      </c>
      <c r="I206" s="27">
        <f>VLOOKUP(B206,[1]Sheet1!$D$1:$M$65536,10,FALSE)</f>
        <v>1094</v>
      </c>
      <c r="J206" s="27">
        <f t="shared" si="5"/>
        <v>985</v>
      </c>
      <c r="K206" s="19" t="s">
        <v>434</v>
      </c>
    </row>
    <row r="207" s="3" customFormat="1" ht="27" spans="1:11">
      <c r="A207" s="17">
        <v>203</v>
      </c>
      <c r="B207" s="18">
        <v>420000007</v>
      </c>
      <c r="C207" s="19" t="s">
        <v>435</v>
      </c>
      <c r="D207" s="19" t="s">
        <v>436</v>
      </c>
      <c r="E207" s="19" t="s">
        <v>433</v>
      </c>
      <c r="F207" s="26" t="s">
        <v>15</v>
      </c>
      <c r="G207" s="27">
        <f>VLOOKUP(B207,[1]Sheet1!$D$1:$K$65536,8,FALSE)</f>
        <v>414</v>
      </c>
      <c r="H207" s="27">
        <f>VLOOKUP(B207,[1]Sheet1!$D$1:$L$65536,9,FALSE)</f>
        <v>373</v>
      </c>
      <c r="I207" s="27">
        <f>VLOOKUP(B207,[1]Sheet1!$D$1:$M$65536,10,FALSE)</f>
        <v>336</v>
      </c>
      <c r="J207" s="27">
        <f t="shared" ref="J207:J212" si="6">ROUND(I207*0.9,0)</f>
        <v>302</v>
      </c>
      <c r="K207" s="19" t="s">
        <v>434</v>
      </c>
    </row>
    <row r="208" s="3" customFormat="1" ht="40.5" spans="1:11">
      <c r="A208" s="17">
        <v>204</v>
      </c>
      <c r="B208" s="18">
        <v>420000009</v>
      </c>
      <c r="C208" s="19" t="s">
        <v>437</v>
      </c>
      <c r="D208" s="19"/>
      <c r="E208" s="19" t="s">
        <v>438</v>
      </c>
      <c r="F208" s="26" t="s">
        <v>15</v>
      </c>
      <c r="G208" s="27">
        <f>VLOOKUP(B208,[1]Sheet1!$D$1:$K$65536,8,FALSE)</f>
        <v>900</v>
      </c>
      <c r="H208" s="27">
        <f>VLOOKUP(B208,[1]Sheet1!$D$1:$L$65536,9,FALSE)</f>
        <v>810</v>
      </c>
      <c r="I208" s="27">
        <f>VLOOKUP(B208,[1]Sheet1!$D$1:$M$65536,10,FALSE)</f>
        <v>729</v>
      </c>
      <c r="J208" s="27">
        <f t="shared" si="6"/>
        <v>656</v>
      </c>
      <c r="K208" s="19"/>
    </row>
    <row r="209" spans="1:11">
      <c r="A209" s="17">
        <v>205</v>
      </c>
      <c r="B209" s="33">
        <v>480000004</v>
      </c>
      <c r="C209" s="34" t="s">
        <v>439</v>
      </c>
      <c r="D209" s="34" t="s">
        <v>440</v>
      </c>
      <c r="E209" s="39"/>
      <c r="F209" s="39" t="s">
        <v>441</v>
      </c>
      <c r="G209" s="27">
        <f>VLOOKUP(B209,[1]Sheet1!$D$1:$K$65536,8,FALSE)</f>
        <v>4</v>
      </c>
      <c r="H209" s="27">
        <f>VLOOKUP(B209,[1]Sheet1!$D$1:$L$65536,9,FALSE)</f>
        <v>4</v>
      </c>
      <c r="I209" s="27">
        <f>VLOOKUP(B209,[1]Sheet1!$D$1:$M$65536,10,FALSE)</f>
        <v>4</v>
      </c>
      <c r="J209" s="27">
        <f t="shared" si="6"/>
        <v>4</v>
      </c>
      <c r="K209" s="19"/>
    </row>
    <row r="210" spans="1:11">
      <c r="A210" s="17">
        <v>206</v>
      </c>
      <c r="B210" s="33">
        <v>480000008</v>
      </c>
      <c r="C210" s="34" t="s">
        <v>442</v>
      </c>
      <c r="D210" s="34" t="s">
        <v>443</v>
      </c>
      <c r="E210" s="39"/>
      <c r="F210" s="39" t="s">
        <v>444</v>
      </c>
      <c r="G210" s="27">
        <f>VLOOKUP(B210,[1]Sheet1!$D$1:$K$65536,8,FALSE)</f>
        <v>18</v>
      </c>
      <c r="H210" s="27">
        <f>VLOOKUP(B210,[1]Sheet1!$D$1:$L$65536,9,FALSE)</f>
        <v>16</v>
      </c>
      <c r="I210" s="27">
        <f>VLOOKUP(B210,[1]Sheet1!$D$1:$M$65536,10,FALSE)</f>
        <v>14</v>
      </c>
      <c r="J210" s="27">
        <f t="shared" si="6"/>
        <v>13</v>
      </c>
      <c r="K210" s="19"/>
    </row>
    <row r="211" spans="1:11">
      <c r="A211" s="17">
        <v>207</v>
      </c>
      <c r="B211" s="33">
        <v>480000009</v>
      </c>
      <c r="C211" s="34" t="s">
        <v>445</v>
      </c>
      <c r="D211" s="34" t="s">
        <v>443</v>
      </c>
      <c r="E211" s="39"/>
      <c r="F211" s="39" t="s">
        <v>444</v>
      </c>
      <c r="G211" s="27">
        <f>VLOOKUP(B211,[1]Sheet1!$D$1:$K$65536,8,FALSE)</f>
        <v>23</v>
      </c>
      <c r="H211" s="27">
        <f>VLOOKUP(B211,[1]Sheet1!$D$1:$L$65536,9,FALSE)</f>
        <v>21</v>
      </c>
      <c r="I211" s="27">
        <f>VLOOKUP(B211,[1]Sheet1!$D$1:$M$65536,10,FALSE)</f>
        <v>19</v>
      </c>
      <c r="J211" s="27">
        <f t="shared" si="6"/>
        <v>17</v>
      </c>
      <c r="K211" s="19"/>
    </row>
    <row r="212" spans="1:11">
      <c r="A212" s="17">
        <v>208</v>
      </c>
      <c r="B212" s="33">
        <v>480000012</v>
      </c>
      <c r="C212" s="34" t="s">
        <v>446</v>
      </c>
      <c r="D212" s="34" t="s">
        <v>443</v>
      </c>
      <c r="E212" s="39"/>
      <c r="F212" s="39" t="s">
        <v>447</v>
      </c>
      <c r="G212" s="27">
        <f>VLOOKUP(B212,[1]Sheet1!$D$1:$K$65536,8,FALSE)</f>
        <v>2</v>
      </c>
      <c r="H212" s="27">
        <f>VLOOKUP(B212,[1]Sheet1!$D$1:$L$65536,9,FALSE)</f>
        <v>2</v>
      </c>
      <c r="I212" s="27">
        <f>VLOOKUP(B212,[1]Sheet1!$D$1:$M$65536,10,FALSE)</f>
        <v>2</v>
      </c>
      <c r="J212" s="27">
        <f t="shared" si="6"/>
        <v>2</v>
      </c>
      <c r="K212" s="19"/>
    </row>
    <row r="213" ht="40.5" spans="1:11">
      <c r="A213" s="17">
        <v>209</v>
      </c>
      <c r="B213" s="35">
        <v>331503001</v>
      </c>
      <c r="C213" s="36" t="s">
        <v>448</v>
      </c>
      <c r="D213" s="37"/>
      <c r="E213" s="36" t="s">
        <v>392</v>
      </c>
      <c r="F213" s="40" t="s">
        <v>15</v>
      </c>
      <c r="G213" s="27">
        <f>VLOOKUP(B213,[1]Sheet1!$D$1:$K$65536,8,FALSE)</f>
        <v>3524</v>
      </c>
      <c r="H213" s="27">
        <f>VLOOKUP(B213,[1]Sheet1!$D$1:$L$65536,9,FALSE)</f>
        <v>3207</v>
      </c>
      <c r="I213" s="27">
        <f>VLOOKUP(B213,[1]Sheet1!$D$1:$M$65536,10,FALSE)</f>
        <v>2918</v>
      </c>
      <c r="J213" s="27">
        <f t="shared" ref="J213:J244" si="7">ROUND(I213*0.9,0)</f>
        <v>2626</v>
      </c>
      <c r="K213" s="36"/>
    </row>
    <row r="214" ht="27" spans="1:11">
      <c r="A214" s="17">
        <v>210</v>
      </c>
      <c r="B214" s="35">
        <v>331503002</v>
      </c>
      <c r="C214" s="36" t="s">
        <v>449</v>
      </c>
      <c r="D214" s="37"/>
      <c r="E214" s="36"/>
      <c r="F214" s="40" t="s">
        <v>15</v>
      </c>
      <c r="G214" s="27">
        <f>VLOOKUP(B214,[1]Sheet1!$D$1:$K$65536,8,FALSE)</f>
        <v>2722</v>
      </c>
      <c r="H214" s="27">
        <f>VLOOKUP(B214,[1]Sheet1!$D$1:$L$65536,9,FALSE)</f>
        <v>2477</v>
      </c>
      <c r="I214" s="27">
        <f>VLOOKUP(B214,[1]Sheet1!$D$1:$M$65536,10,FALSE)</f>
        <v>2254</v>
      </c>
      <c r="J214" s="27">
        <f t="shared" si="7"/>
        <v>2029</v>
      </c>
      <c r="K214" s="36"/>
    </row>
    <row r="215" ht="40.5" spans="1:11">
      <c r="A215" s="17">
        <v>211</v>
      </c>
      <c r="B215" s="35">
        <v>331503005</v>
      </c>
      <c r="C215" s="36" t="s">
        <v>450</v>
      </c>
      <c r="D215" s="37" t="s">
        <v>451</v>
      </c>
      <c r="E215" s="36"/>
      <c r="F215" s="40" t="s">
        <v>15</v>
      </c>
      <c r="G215" s="27">
        <f>VLOOKUP(B215,[1]Sheet1!$D$1:$K$65536,8,FALSE)</f>
        <v>3542</v>
      </c>
      <c r="H215" s="27">
        <f>VLOOKUP(B215,[1]Sheet1!$D$1:$L$65536,9,FALSE)</f>
        <v>3223</v>
      </c>
      <c r="I215" s="27">
        <f>VLOOKUP(B215,[1]Sheet1!$D$1:$M$65536,10,FALSE)</f>
        <v>2933</v>
      </c>
      <c r="J215" s="27">
        <f t="shared" si="7"/>
        <v>2640</v>
      </c>
      <c r="K215" s="36"/>
    </row>
    <row r="216" ht="27" spans="1:11">
      <c r="A216" s="17">
        <v>212</v>
      </c>
      <c r="B216" s="35">
        <v>331503006</v>
      </c>
      <c r="C216" s="36" t="s">
        <v>452</v>
      </c>
      <c r="D216" s="37"/>
      <c r="E216" s="36"/>
      <c r="F216" s="40" t="s">
        <v>15</v>
      </c>
      <c r="G216" s="27">
        <f>VLOOKUP(B216,[1]Sheet1!$D$1:$K$65536,8,FALSE)</f>
        <v>2864</v>
      </c>
      <c r="H216" s="27">
        <f>VLOOKUP(B216,[1]Sheet1!$D$1:$L$65536,9,FALSE)</f>
        <v>2606</v>
      </c>
      <c r="I216" s="27">
        <f>VLOOKUP(B216,[1]Sheet1!$D$1:$M$65536,10,FALSE)</f>
        <v>2371</v>
      </c>
      <c r="J216" s="27">
        <f t="shared" si="7"/>
        <v>2134</v>
      </c>
      <c r="K216" s="36"/>
    </row>
    <row r="217" ht="27" spans="1:11">
      <c r="A217" s="17">
        <v>213</v>
      </c>
      <c r="B217" s="35">
        <v>331503007</v>
      </c>
      <c r="C217" s="36" t="s">
        <v>453</v>
      </c>
      <c r="D217" s="37" t="s">
        <v>454</v>
      </c>
      <c r="E217" s="36"/>
      <c r="F217" s="40" t="s">
        <v>15</v>
      </c>
      <c r="G217" s="27">
        <f>VLOOKUP(B217,[1]Sheet1!$D$1:$K$65536,8,FALSE)</f>
        <v>2343</v>
      </c>
      <c r="H217" s="27">
        <f>VLOOKUP(B217,[1]Sheet1!$D$1:$L$65536,9,FALSE)</f>
        <v>2132</v>
      </c>
      <c r="I217" s="27">
        <f>VLOOKUP(B217,[1]Sheet1!$D$1:$M$65536,10,FALSE)</f>
        <v>1940</v>
      </c>
      <c r="J217" s="27">
        <f t="shared" si="7"/>
        <v>1746</v>
      </c>
      <c r="K217" s="36"/>
    </row>
    <row r="218" ht="27" spans="1:11">
      <c r="A218" s="17">
        <v>214</v>
      </c>
      <c r="B218" s="35">
        <v>331503008</v>
      </c>
      <c r="C218" s="36" t="s">
        <v>455</v>
      </c>
      <c r="D218" s="37"/>
      <c r="E218" s="36"/>
      <c r="F218" s="40" t="s">
        <v>15</v>
      </c>
      <c r="G218" s="27">
        <f>VLOOKUP(B218,[1]Sheet1!$D$1:$K$65536,8,FALSE)</f>
        <v>3478</v>
      </c>
      <c r="H218" s="27">
        <f>VLOOKUP(B218,[1]Sheet1!$D$1:$L$65536,9,FALSE)</f>
        <v>3165</v>
      </c>
      <c r="I218" s="27">
        <f>VLOOKUP(B218,[1]Sheet1!$D$1:$M$65536,10,FALSE)</f>
        <v>2880</v>
      </c>
      <c r="J218" s="27">
        <f t="shared" si="7"/>
        <v>2592</v>
      </c>
      <c r="K218" s="36"/>
    </row>
    <row r="219" ht="40.5" spans="1:11">
      <c r="A219" s="17">
        <v>215</v>
      </c>
      <c r="B219" s="35">
        <v>331503010</v>
      </c>
      <c r="C219" s="36" t="s">
        <v>456</v>
      </c>
      <c r="D219" s="37"/>
      <c r="E219" s="36" t="s">
        <v>457</v>
      </c>
      <c r="F219" s="40" t="s">
        <v>15</v>
      </c>
      <c r="G219" s="27">
        <f>VLOOKUP(B219,[1]Sheet1!$D$1:$K$65536,8,FALSE)</f>
        <v>4285</v>
      </c>
      <c r="H219" s="27">
        <f>VLOOKUP(B219,[1]Sheet1!$D$1:$L$65536,9,FALSE)</f>
        <v>3899</v>
      </c>
      <c r="I219" s="27">
        <f>VLOOKUP(B219,[1]Sheet1!$D$1:$M$65536,10,FALSE)</f>
        <v>3548</v>
      </c>
      <c r="J219" s="27">
        <f t="shared" si="7"/>
        <v>3193</v>
      </c>
      <c r="K219" s="36"/>
    </row>
    <row r="220" ht="27" spans="1:11">
      <c r="A220" s="17">
        <v>216</v>
      </c>
      <c r="B220" s="35">
        <v>331503011</v>
      </c>
      <c r="C220" s="36" t="s">
        <v>458</v>
      </c>
      <c r="D220" s="37"/>
      <c r="E220" s="36"/>
      <c r="F220" s="40" t="s">
        <v>15</v>
      </c>
      <c r="G220" s="27">
        <f>VLOOKUP(B220,[1]Sheet1!$D$1:$K$65536,8,FALSE)</f>
        <v>3282</v>
      </c>
      <c r="H220" s="27">
        <f>VLOOKUP(B220,[1]Sheet1!$D$1:$L$65536,9,FALSE)</f>
        <v>2987</v>
      </c>
      <c r="I220" s="27">
        <f>VLOOKUP(B220,[1]Sheet1!$D$1:$M$65536,10,FALSE)</f>
        <v>2718</v>
      </c>
      <c r="J220" s="27">
        <f t="shared" si="7"/>
        <v>2446</v>
      </c>
      <c r="K220" s="36"/>
    </row>
    <row r="221" ht="40.5" spans="1:11">
      <c r="A221" s="17">
        <v>217</v>
      </c>
      <c r="B221" s="35">
        <v>331503012</v>
      </c>
      <c r="C221" s="36" t="s">
        <v>459</v>
      </c>
      <c r="D221" s="37" t="s">
        <v>460</v>
      </c>
      <c r="E221" s="36" t="s">
        <v>461</v>
      </c>
      <c r="F221" s="40" t="s">
        <v>15</v>
      </c>
      <c r="G221" s="27">
        <f>VLOOKUP(B221,[1]Sheet1!$D$1:$K$65536,8,FALSE)</f>
        <v>2568</v>
      </c>
      <c r="H221" s="27">
        <f>VLOOKUP(B221,[1]Sheet1!$D$1:$L$65536,9,FALSE)</f>
        <v>2337</v>
      </c>
      <c r="I221" s="27">
        <f>VLOOKUP(B221,[1]Sheet1!$D$1:$M$65536,10,FALSE)</f>
        <v>2127</v>
      </c>
      <c r="J221" s="27">
        <f t="shared" si="7"/>
        <v>1914</v>
      </c>
      <c r="K221" s="36"/>
    </row>
    <row r="222" ht="27" spans="1:11">
      <c r="A222" s="17">
        <v>218</v>
      </c>
      <c r="B222" s="35">
        <v>331503013</v>
      </c>
      <c r="C222" s="36" t="s">
        <v>462</v>
      </c>
      <c r="D222" s="37"/>
      <c r="E222" s="36"/>
      <c r="F222" s="40" t="s">
        <v>15</v>
      </c>
      <c r="G222" s="27">
        <f>VLOOKUP(B222,[1]Sheet1!$D$1:$K$65536,8,FALSE)</f>
        <v>2321</v>
      </c>
      <c r="H222" s="27">
        <f>VLOOKUP(B222,[1]Sheet1!$D$1:$L$65536,9,FALSE)</f>
        <v>2112</v>
      </c>
      <c r="I222" s="27">
        <f>VLOOKUP(B222,[1]Sheet1!$D$1:$M$65536,10,FALSE)</f>
        <v>1922</v>
      </c>
      <c r="J222" s="27">
        <f t="shared" si="7"/>
        <v>1730</v>
      </c>
      <c r="K222" s="36"/>
    </row>
    <row r="223" ht="40.5" spans="1:11">
      <c r="A223" s="17">
        <v>219</v>
      </c>
      <c r="B223" s="35">
        <v>331503014</v>
      </c>
      <c r="C223" s="36" t="s">
        <v>463</v>
      </c>
      <c r="D223" s="37" t="s">
        <v>460</v>
      </c>
      <c r="E223" s="36" t="s">
        <v>464</v>
      </c>
      <c r="F223" s="40" t="s">
        <v>15</v>
      </c>
      <c r="G223" s="27">
        <f>VLOOKUP(B223,[1]Sheet1!$D$1:$K$65536,8,FALSE)</f>
        <v>3553</v>
      </c>
      <c r="H223" s="27">
        <f>VLOOKUP(B223,[1]Sheet1!$D$1:$L$65536,9,FALSE)</f>
        <v>3233</v>
      </c>
      <c r="I223" s="27">
        <f>VLOOKUP(B223,[1]Sheet1!$D$1:$M$65536,10,FALSE)</f>
        <v>2942</v>
      </c>
      <c r="J223" s="27">
        <f t="shared" si="7"/>
        <v>2648</v>
      </c>
      <c r="K223" s="36"/>
    </row>
    <row r="224" ht="27" spans="1:11">
      <c r="A224" s="17">
        <v>220</v>
      </c>
      <c r="B224" s="35">
        <v>331503015</v>
      </c>
      <c r="C224" s="36" t="s">
        <v>465</v>
      </c>
      <c r="D224" s="37"/>
      <c r="E224" s="36" t="s">
        <v>461</v>
      </c>
      <c r="F224" s="40" t="s">
        <v>15</v>
      </c>
      <c r="G224" s="27">
        <f>VLOOKUP(B224,[1]Sheet1!$D$1:$K$65536,8,FALSE)</f>
        <v>3890</v>
      </c>
      <c r="H224" s="27">
        <f>VLOOKUP(B224,[1]Sheet1!$D$1:$L$65536,9,FALSE)</f>
        <v>3540</v>
      </c>
      <c r="I224" s="27">
        <f>VLOOKUP(B224,[1]Sheet1!$D$1:$M$65536,10,FALSE)</f>
        <v>3221</v>
      </c>
      <c r="J224" s="27">
        <f t="shared" si="7"/>
        <v>2899</v>
      </c>
      <c r="K224" s="36"/>
    </row>
    <row r="225" ht="27" spans="1:11">
      <c r="A225" s="17">
        <v>221</v>
      </c>
      <c r="B225" s="35">
        <v>331503016</v>
      </c>
      <c r="C225" s="36" t="s">
        <v>466</v>
      </c>
      <c r="D225" s="37" t="s">
        <v>467</v>
      </c>
      <c r="E225" s="36"/>
      <c r="F225" s="40" t="s">
        <v>15</v>
      </c>
      <c r="G225" s="27">
        <f>VLOOKUP(B225,[1]Sheet1!$D$1:$K$65536,8,FALSE)</f>
        <v>1448</v>
      </c>
      <c r="H225" s="27">
        <f>VLOOKUP(B225,[1]Sheet1!$D$1:$L$65536,9,FALSE)</f>
        <v>1318</v>
      </c>
      <c r="I225" s="27">
        <f>VLOOKUP(B225,[1]Sheet1!$D$1:$M$65536,10,FALSE)</f>
        <v>1199</v>
      </c>
      <c r="J225" s="27">
        <f t="shared" si="7"/>
        <v>1079</v>
      </c>
      <c r="K225" s="36"/>
    </row>
    <row r="226" ht="27" spans="1:11">
      <c r="A226" s="17">
        <v>222</v>
      </c>
      <c r="B226" s="35">
        <v>3315030191</v>
      </c>
      <c r="C226" s="36" t="s">
        <v>400</v>
      </c>
      <c r="D226" s="37" t="s">
        <v>468</v>
      </c>
      <c r="E226" s="36"/>
      <c r="F226" s="40" t="s">
        <v>15</v>
      </c>
      <c r="G226" s="27">
        <f>VLOOKUP(B226,[1]Sheet1!$D$1:$K$65536,8,FALSE)</f>
        <v>1667</v>
      </c>
      <c r="H226" s="27">
        <f>VLOOKUP(B226,[1]Sheet1!$D$1:$L$65536,9,FALSE)</f>
        <v>1517</v>
      </c>
      <c r="I226" s="27">
        <f>VLOOKUP(B226,[1]Sheet1!$D$1:$M$65536,10,FALSE)</f>
        <v>1380</v>
      </c>
      <c r="J226" s="27">
        <f t="shared" si="7"/>
        <v>1242</v>
      </c>
      <c r="K226" s="36" t="s">
        <v>469</v>
      </c>
    </row>
    <row r="227" ht="27" spans="1:11">
      <c r="A227" s="17">
        <v>223</v>
      </c>
      <c r="B227" s="35" t="s">
        <v>470</v>
      </c>
      <c r="C227" s="36" t="s">
        <v>471</v>
      </c>
      <c r="D227" s="37"/>
      <c r="E227" s="36"/>
      <c r="F227" s="40" t="s">
        <v>15</v>
      </c>
      <c r="G227" s="27">
        <f>VLOOKUP(B227,[1]Sheet1!$D$1:$K$65536,8,FALSE)</f>
        <v>1445</v>
      </c>
      <c r="H227" s="27">
        <f>VLOOKUP(B227,[1]Sheet1!$D$1:$L$65536,9,FALSE)</f>
        <v>1301</v>
      </c>
      <c r="I227" s="27">
        <f>VLOOKUP(B227,[1]Sheet1!$D$1:$M$65536,10,FALSE)</f>
        <v>1171</v>
      </c>
      <c r="J227" s="27">
        <f t="shared" si="7"/>
        <v>1054</v>
      </c>
      <c r="K227" s="36"/>
    </row>
    <row r="228" ht="27" spans="1:11">
      <c r="A228" s="17">
        <v>224</v>
      </c>
      <c r="B228" s="35" t="s">
        <v>472</v>
      </c>
      <c r="C228" s="36" t="s">
        <v>473</v>
      </c>
      <c r="D228" s="37"/>
      <c r="E228" s="36" t="s">
        <v>474</v>
      </c>
      <c r="F228" s="40" t="s">
        <v>15</v>
      </c>
      <c r="G228" s="27">
        <f>VLOOKUP(B228,[1]Sheet1!$D$1:$K$65536,8,FALSE)</f>
        <v>2766</v>
      </c>
      <c r="H228" s="27">
        <f>VLOOKUP(B228,[1]Sheet1!$D$1:$L$65536,9,FALSE)</f>
        <v>2517</v>
      </c>
      <c r="I228" s="27">
        <f>VLOOKUP(B228,[1]Sheet1!$D$1:$M$65536,10,FALSE)</f>
        <v>2290</v>
      </c>
      <c r="J228" s="27">
        <f t="shared" si="7"/>
        <v>2061</v>
      </c>
      <c r="K228" s="36" t="s">
        <v>475</v>
      </c>
    </row>
    <row r="229" ht="27" spans="1:11">
      <c r="A229" s="17">
        <v>225</v>
      </c>
      <c r="B229" s="35" t="s">
        <v>476</v>
      </c>
      <c r="C229" s="36" t="s">
        <v>477</v>
      </c>
      <c r="D229" s="37"/>
      <c r="E229" s="36"/>
      <c r="F229" s="40" t="s">
        <v>15</v>
      </c>
      <c r="G229" s="27">
        <f>VLOOKUP(B229,[1]Sheet1!$D$1:$K$65536,8,FALSE)</f>
        <v>2507</v>
      </c>
      <c r="H229" s="27">
        <f>VLOOKUP(B229,[1]Sheet1!$D$1:$L$65536,9,FALSE)</f>
        <v>2281</v>
      </c>
      <c r="I229" s="27">
        <f>VLOOKUP(B229,[1]Sheet1!$D$1:$M$65536,10,FALSE)</f>
        <v>2076</v>
      </c>
      <c r="J229" s="27">
        <f t="shared" si="7"/>
        <v>1868</v>
      </c>
      <c r="K229" s="36" t="s">
        <v>475</v>
      </c>
    </row>
    <row r="230" ht="27" spans="1:11">
      <c r="A230" s="17">
        <v>226</v>
      </c>
      <c r="B230" s="35" t="s">
        <v>478</v>
      </c>
      <c r="C230" s="36" t="s">
        <v>479</v>
      </c>
      <c r="D230" s="37"/>
      <c r="E230" s="36"/>
      <c r="F230" s="40" t="s">
        <v>15</v>
      </c>
      <c r="G230" s="27">
        <f>VLOOKUP(B230,[1]Sheet1!$D$1:$K$65536,8,FALSE)</f>
        <v>1612</v>
      </c>
      <c r="H230" s="27">
        <f>VLOOKUP(B230,[1]Sheet1!$D$1:$L$65536,9,FALSE)</f>
        <v>1467</v>
      </c>
      <c r="I230" s="27">
        <f>VLOOKUP(B230,[1]Sheet1!$D$1:$M$65536,10,FALSE)</f>
        <v>1335</v>
      </c>
      <c r="J230" s="27">
        <f t="shared" si="7"/>
        <v>1202</v>
      </c>
      <c r="K230" s="36"/>
    </row>
    <row r="231" ht="27" spans="1:11">
      <c r="A231" s="17">
        <v>227</v>
      </c>
      <c r="B231" s="35">
        <v>331504001</v>
      </c>
      <c r="C231" s="36" t="s">
        <v>480</v>
      </c>
      <c r="D231" s="37" t="s">
        <v>481</v>
      </c>
      <c r="E231" s="36"/>
      <c r="F231" s="40" t="s">
        <v>15</v>
      </c>
      <c r="G231" s="27">
        <f>VLOOKUP(B231,[1]Sheet1!$D$1:$K$65536,8,FALSE)</f>
        <v>2292</v>
      </c>
      <c r="H231" s="27">
        <f>VLOOKUP(B231,[1]Sheet1!$D$1:$L$65536,9,FALSE)</f>
        <v>2086</v>
      </c>
      <c r="I231" s="27">
        <f>VLOOKUP(B231,[1]Sheet1!$D$1:$M$65536,10,FALSE)</f>
        <v>1898</v>
      </c>
      <c r="J231" s="27">
        <f t="shared" si="7"/>
        <v>1708</v>
      </c>
      <c r="K231" s="36"/>
    </row>
    <row r="232" ht="27" spans="1:11">
      <c r="A232" s="17">
        <v>228</v>
      </c>
      <c r="B232" s="35">
        <v>331504002</v>
      </c>
      <c r="C232" s="36" t="s">
        <v>482</v>
      </c>
      <c r="D232" s="37"/>
      <c r="E232" s="36"/>
      <c r="F232" s="40" t="s">
        <v>15</v>
      </c>
      <c r="G232" s="27">
        <f>VLOOKUP(B232,[1]Sheet1!$D$1:$K$65536,8,FALSE)</f>
        <v>2312</v>
      </c>
      <c r="H232" s="27">
        <f>VLOOKUP(B232,[1]Sheet1!$D$1:$L$65536,9,FALSE)</f>
        <v>2104</v>
      </c>
      <c r="I232" s="27">
        <f>VLOOKUP(B232,[1]Sheet1!$D$1:$M$65536,10,FALSE)</f>
        <v>1915</v>
      </c>
      <c r="J232" s="27">
        <f t="shared" si="7"/>
        <v>1724</v>
      </c>
      <c r="K232" s="36"/>
    </row>
    <row r="233" ht="27" spans="1:11">
      <c r="A233" s="17">
        <v>229</v>
      </c>
      <c r="B233" s="35">
        <v>331504003</v>
      </c>
      <c r="C233" s="36" t="s">
        <v>483</v>
      </c>
      <c r="D233" s="37" t="s">
        <v>484</v>
      </c>
      <c r="E233" s="36"/>
      <c r="F233" s="40" t="s">
        <v>15</v>
      </c>
      <c r="G233" s="27">
        <f>VLOOKUP(B233,[1]Sheet1!$D$1:$K$65536,8,FALSE)</f>
        <v>2631</v>
      </c>
      <c r="H233" s="27">
        <f>VLOOKUP(B233,[1]Sheet1!$D$1:$L$65536,9,FALSE)</f>
        <v>2394</v>
      </c>
      <c r="I233" s="27">
        <f>VLOOKUP(B233,[1]Sheet1!$D$1:$M$65536,10,FALSE)</f>
        <v>2179</v>
      </c>
      <c r="J233" s="27">
        <f t="shared" si="7"/>
        <v>1961</v>
      </c>
      <c r="K233" s="36"/>
    </row>
    <row r="234" ht="27" spans="1:11">
      <c r="A234" s="17">
        <v>230</v>
      </c>
      <c r="B234" s="35">
        <v>331504004</v>
      </c>
      <c r="C234" s="36" t="s">
        <v>485</v>
      </c>
      <c r="D234" s="37" t="s">
        <v>486</v>
      </c>
      <c r="E234" s="36"/>
      <c r="F234" s="40" t="s">
        <v>15</v>
      </c>
      <c r="G234" s="27">
        <f>VLOOKUP(B234,[1]Sheet1!$D$1:$K$65536,8,FALSE)</f>
        <v>2578</v>
      </c>
      <c r="H234" s="27">
        <f>VLOOKUP(B234,[1]Sheet1!$D$1:$L$65536,9,FALSE)</f>
        <v>2346</v>
      </c>
      <c r="I234" s="27">
        <f>VLOOKUP(B234,[1]Sheet1!$D$1:$M$65536,10,FALSE)</f>
        <v>2135</v>
      </c>
      <c r="J234" s="27">
        <f t="shared" si="7"/>
        <v>1922</v>
      </c>
      <c r="K234" s="36"/>
    </row>
    <row r="235" ht="40.5" spans="1:11">
      <c r="A235" s="17">
        <v>231</v>
      </c>
      <c r="B235" s="35">
        <v>331504005</v>
      </c>
      <c r="C235" s="36" t="s">
        <v>487</v>
      </c>
      <c r="D235" s="37"/>
      <c r="E235" s="36"/>
      <c r="F235" s="40" t="s">
        <v>15</v>
      </c>
      <c r="G235" s="27">
        <f>VLOOKUP(B235,[1]Sheet1!$D$1:$K$65536,8,FALSE)</f>
        <v>2436</v>
      </c>
      <c r="H235" s="27">
        <f>VLOOKUP(B235,[1]Sheet1!$D$1:$L$65536,9,FALSE)</f>
        <v>2217</v>
      </c>
      <c r="I235" s="27">
        <f>VLOOKUP(B235,[1]Sheet1!$D$1:$M$65536,10,FALSE)</f>
        <v>2017</v>
      </c>
      <c r="J235" s="27">
        <f t="shared" si="7"/>
        <v>1815</v>
      </c>
      <c r="K235" s="36"/>
    </row>
    <row r="236" ht="54" spans="1:11">
      <c r="A236" s="17">
        <v>232</v>
      </c>
      <c r="B236" s="35">
        <v>331504006</v>
      </c>
      <c r="C236" s="36" t="s">
        <v>488</v>
      </c>
      <c r="D236" s="23" t="s">
        <v>489</v>
      </c>
      <c r="E236" s="36"/>
      <c r="F236" s="40" t="s">
        <v>15</v>
      </c>
      <c r="G236" s="27">
        <f>VLOOKUP(B236,[1]Sheet1!$D$1:$K$65536,8,FALSE)</f>
        <v>3041</v>
      </c>
      <c r="H236" s="27">
        <f>VLOOKUP(B236,[1]Sheet1!$D$1:$L$65536,9,FALSE)</f>
        <v>2767</v>
      </c>
      <c r="I236" s="27">
        <f>VLOOKUP(B236,[1]Sheet1!$D$1:$M$65536,10,FALSE)</f>
        <v>2518</v>
      </c>
      <c r="J236" s="27">
        <f t="shared" si="7"/>
        <v>2266</v>
      </c>
      <c r="K236" s="41" t="s">
        <v>490</v>
      </c>
    </row>
    <row r="237" ht="40.5" spans="1:11">
      <c r="A237" s="17">
        <v>233</v>
      </c>
      <c r="B237" s="35">
        <v>331504007</v>
      </c>
      <c r="C237" s="36" t="s">
        <v>491</v>
      </c>
      <c r="D237" s="37"/>
      <c r="E237" s="36"/>
      <c r="F237" s="40" t="s">
        <v>15</v>
      </c>
      <c r="G237" s="27">
        <f>VLOOKUP(B237,[1]Sheet1!$D$1:$K$65536,8,FALSE)</f>
        <v>3681</v>
      </c>
      <c r="H237" s="27">
        <f>VLOOKUP(B237,[1]Sheet1!$D$1:$L$65536,9,FALSE)</f>
        <v>3350</v>
      </c>
      <c r="I237" s="27">
        <f>VLOOKUP(B237,[1]Sheet1!$D$1:$M$65536,10,FALSE)</f>
        <v>3049</v>
      </c>
      <c r="J237" s="27">
        <f t="shared" si="7"/>
        <v>2744</v>
      </c>
      <c r="K237" s="36"/>
    </row>
    <row r="238" ht="27" spans="1:11">
      <c r="A238" s="17">
        <v>234</v>
      </c>
      <c r="B238" s="35">
        <v>331504008</v>
      </c>
      <c r="C238" s="36" t="s">
        <v>492</v>
      </c>
      <c r="D238" s="37"/>
      <c r="E238" s="36"/>
      <c r="F238" s="40" t="s">
        <v>15</v>
      </c>
      <c r="G238" s="27">
        <f>VLOOKUP(B238,[1]Sheet1!$D$1:$K$65536,8,FALSE)</f>
        <v>2912</v>
      </c>
      <c r="H238" s="27">
        <f>VLOOKUP(B238,[1]Sheet1!$D$1:$L$65536,9,FALSE)</f>
        <v>2650</v>
      </c>
      <c r="I238" s="27">
        <f>VLOOKUP(B238,[1]Sheet1!$D$1:$M$65536,10,FALSE)</f>
        <v>2412</v>
      </c>
      <c r="J238" s="27">
        <f t="shared" si="7"/>
        <v>2171</v>
      </c>
      <c r="K238" s="36"/>
    </row>
    <row r="239" ht="27" spans="1:11">
      <c r="A239" s="17">
        <v>235</v>
      </c>
      <c r="B239" s="35">
        <v>3315040081</v>
      </c>
      <c r="C239" s="36" t="s">
        <v>493</v>
      </c>
      <c r="D239" s="37"/>
      <c r="E239" s="36" t="s">
        <v>494</v>
      </c>
      <c r="F239" s="40" t="s">
        <v>15</v>
      </c>
      <c r="G239" s="27">
        <f>VLOOKUP(B239,[1]Sheet1!$D$1:$K$65536,8,FALSE)</f>
        <v>2149</v>
      </c>
      <c r="H239" s="27">
        <f>VLOOKUP(B239,[1]Sheet1!$D$1:$L$65536,9,FALSE)</f>
        <v>1956</v>
      </c>
      <c r="I239" s="27">
        <f>VLOOKUP(B239,[1]Sheet1!$D$1:$M$65536,10,FALSE)</f>
        <v>1780</v>
      </c>
      <c r="J239" s="27">
        <f t="shared" si="7"/>
        <v>1602</v>
      </c>
      <c r="K239" s="36"/>
    </row>
    <row r="240" ht="40.5" spans="1:11">
      <c r="A240" s="17">
        <v>236</v>
      </c>
      <c r="B240" s="35">
        <v>331504009</v>
      </c>
      <c r="C240" s="36" t="s">
        <v>495</v>
      </c>
      <c r="D240" s="37"/>
      <c r="E240" s="36"/>
      <c r="F240" s="40" t="s">
        <v>15</v>
      </c>
      <c r="G240" s="27">
        <f>VLOOKUP(B240,[1]Sheet1!$D$1:$K$65536,8,FALSE)</f>
        <v>3807</v>
      </c>
      <c r="H240" s="27">
        <f>VLOOKUP(B240,[1]Sheet1!$D$1:$L$65536,9,FALSE)</f>
        <v>3464</v>
      </c>
      <c r="I240" s="27">
        <f>VLOOKUP(B240,[1]Sheet1!$D$1:$M$65536,10,FALSE)</f>
        <v>3152</v>
      </c>
      <c r="J240" s="27">
        <f t="shared" si="7"/>
        <v>2837</v>
      </c>
      <c r="K240" s="36"/>
    </row>
    <row r="241" ht="27" spans="1:11">
      <c r="A241" s="17">
        <v>237</v>
      </c>
      <c r="B241" s="35">
        <v>331504010</v>
      </c>
      <c r="C241" s="36" t="s">
        <v>496</v>
      </c>
      <c r="D241" s="37" t="s">
        <v>497</v>
      </c>
      <c r="E241" s="36"/>
      <c r="F241" s="40" t="s">
        <v>15</v>
      </c>
      <c r="G241" s="27">
        <f>VLOOKUP(B241,[1]Sheet1!$D$1:$K$65536,8,FALSE)</f>
        <v>1832</v>
      </c>
      <c r="H241" s="27">
        <f>VLOOKUP(B241,[1]Sheet1!$D$1:$L$65536,9,FALSE)</f>
        <v>1667</v>
      </c>
      <c r="I241" s="27">
        <f>VLOOKUP(B241,[1]Sheet1!$D$1:$M$65536,10,FALSE)</f>
        <v>1517</v>
      </c>
      <c r="J241" s="27">
        <f t="shared" si="7"/>
        <v>1365</v>
      </c>
      <c r="K241" s="36"/>
    </row>
    <row r="242" ht="27" spans="1:11">
      <c r="A242" s="17">
        <v>238</v>
      </c>
      <c r="B242" s="35">
        <v>331504011</v>
      </c>
      <c r="C242" s="36" t="s">
        <v>498</v>
      </c>
      <c r="D242" s="37"/>
      <c r="E242" s="36"/>
      <c r="F242" s="40" t="s">
        <v>15</v>
      </c>
      <c r="G242" s="27">
        <f>VLOOKUP(B242,[1]Sheet1!$D$1:$K$65536,8,FALSE)</f>
        <v>1503</v>
      </c>
      <c r="H242" s="27">
        <f>VLOOKUP(B242,[1]Sheet1!$D$1:$L$65536,9,FALSE)</f>
        <v>1368</v>
      </c>
      <c r="I242" s="27">
        <f>VLOOKUP(B242,[1]Sheet1!$D$1:$M$65536,10,FALSE)</f>
        <v>1245</v>
      </c>
      <c r="J242" s="27">
        <f t="shared" si="7"/>
        <v>1121</v>
      </c>
      <c r="K242" s="36"/>
    </row>
    <row r="243" ht="27" spans="1:11">
      <c r="A243" s="17">
        <v>239</v>
      </c>
      <c r="B243" s="35">
        <v>331505001</v>
      </c>
      <c r="C243" s="36" t="s">
        <v>499</v>
      </c>
      <c r="D243" s="37"/>
      <c r="E243" s="36"/>
      <c r="F243" s="40" t="s">
        <v>15</v>
      </c>
      <c r="G243" s="27">
        <f>VLOOKUP(B243,[1]Sheet1!$D$1:$K$65536,8,FALSE)</f>
        <v>1755</v>
      </c>
      <c r="H243" s="27">
        <f>VLOOKUP(B243,[1]Sheet1!$D$1:$L$65536,9,FALSE)</f>
        <v>1597</v>
      </c>
      <c r="I243" s="27">
        <f>VLOOKUP(B243,[1]Sheet1!$D$1:$M$65536,10,FALSE)</f>
        <v>1453</v>
      </c>
      <c r="J243" s="27">
        <f t="shared" si="7"/>
        <v>1308</v>
      </c>
      <c r="K243" s="36"/>
    </row>
    <row r="244" ht="40.5" spans="1:11">
      <c r="A244" s="17">
        <v>240</v>
      </c>
      <c r="B244" s="35">
        <v>331505002</v>
      </c>
      <c r="C244" s="36" t="s">
        <v>500</v>
      </c>
      <c r="D244" s="37"/>
      <c r="E244" s="36"/>
      <c r="F244" s="40" t="s">
        <v>15</v>
      </c>
      <c r="G244" s="27">
        <f>VLOOKUP(B244,[1]Sheet1!$D$1:$K$65536,8,FALSE)</f>
        <v>2292</v>
      </c>
      <c r="H244" s="27">
        <f>VLOOKUP(B244,[1]Sheet1!$D$1:$L$65536,9,FALSE)</f>
        <v>2086</v>
      </c>
      <c r="I244" s="27">
        <f>VLOOKUP(B244,[1]Sheet1!$D$1:$M$65536,10,FALSE)</f>
        <v>1898</v>
      </c>
      <c r="J244" s="27">
        <f t="shared" si="7"/>
        <v>1708</v>
      </c>
      <c r="K244" s="36"/>
    </row>
    <row r="245" ht="40.5" spans="1:11">
      <c r="A245" s="17">
        <v>241</v>
      </c>
      <c r="B245" s="35">
        <v>331505003</v>
      </c>
      <c r="C245" s="36" t="s">
        <v>501</v>
      </c>
      <c r="D245" s="37"/>
      <c r="E245" s="36"/>
      <c r="F245" s="40" t="s">
        <v>15</v>
      </c>
      <c r="G245" s="27">
        <f>VLOOKUP(B245,[1]Sheet1!$D$1:$K$65536,8,FALSE)</f>
        <v>2005</v>
      </c>
      <c r="H245" s="27">
        <f>VLOOKUP(B245,[1]Sheet1!$D$1:$L$65536,9,FALSE)</f>
        <v>1825</v>
      </c>
      <c r="I245" s="27">
        <f>VLOOKUP(B245,[1]Sheet1!$D$1:$M$65536,10,FALSE)</f>
        <v>1661</v>
      </c>
      <c r="J245" s="27">
        <f t="shared" ref="J245:J276" si="8">ROUND(I245*0.9,0)</f>
        <v>1495</v>
      </c>
      <c r="K245" s="36"/>
    </row>
    <row r="246" ht="27" spans="1:11">
      <c r="A246" s="17">
        <v>242</v>
      </c>
      <c r="B246" s="35">
        <v>331505004</v>
      </c>
      <c r="C246" s="36" t="s">
        <v>502</v>
      </c>
      <c r="D246" s="37" t="s">
        <v>503</v>
      </c>
      <c r="E246" s="36"/>
      <c r="F246" s="40" t="s">
        <v>15</v>
      </c>
      <c r="G246" s="27">
        <f>VLOOKUP(B246,[1]Sheet1!$D$1:$K$65536,8,FALSE)</f>
        <v>2292</v>
      </c>
      <c r="H246" s="27">
        <f>VLOOKUP(B246,[1]Sheet1!$D$1:$L$65536,9,FALSE)</f>
        <v>2086</v>
      </c>
      <c r="I246" s="27">
        <f>VLOOKUP(B246,[1]Sheet1!$D$1:$M$65536,10,FALSE)</f>
        <v>1898</v>
      </c>
      <c r="J246" s="27">
        <f t="shared" si="8"/>
        <v>1708</v>
      </c>
      <c r="K246" s="36"/>
    </row>
    <row r="247" ht="40.5" spans="1:11">
      <c r="A247" s="17">
        <v>243</v>
      </c>
      <c r="B247" s="35">
        <v>331505005</v>
      </c>
      <c r="C247" s="36" t="s">
        <v>504</v>
      </c>
      <c r="D247" s="37" t="s">
        <v>505</v>
      </c>
      <c r="E247" s="36"/>
      <c r="F247" s="40" t="s">
        <v>15</v>
      </c>
      <c r="G247" s="27">
        <f>VLOOKUP(B247,[1]Sheet1!$D$1:$K$65536,8,FALSE)</f>
        <v>2045</v>
      </c>
      <c r="H247" s="27">
        <f>VLOOKUP(B247,[1]Sheet1!$D$1:$L$65536,9,FALSE)</f>
        <v>1861</v>
      </c>
      <c r="I247" s="27">
        <f>VLOOKUP(B247,[1]Sheet1!$D$1:$M$65536,10,FALSE)</f>
        <v>1694</v>
      </c>
      <c r="J247" s="27">
        <f t="shared" si="8"/>
        <v>1525</v>
      </c>
      <c r="K247" s="36"/>
    </row>
    <row r="248" ht="40.5" spans="1:11">
      <c r="A248" s="17">
        <v>244</v>
      </c>
      <c r="B248" s="35">
        <v>331505006</v>
      </c>
      <c r="C248" s="36" t="s">
        <v>506</v>
      </c>
      <c r="D248" s="37" t="s">
        <v>507</v>
      </c>
      <c r="E248" s="36"/>
      <c r="F248" s="40" t="s">
        <v>15</v>
      </c>
      <c r="G248" s="27">
        <f>VLOOKUP(B248,[1]Sheet1!$D$1:$K$65536,8,FALSE)</f>
        <v>1774</v>
      </c>
      <c r="H248" s="27">
        <f>VLOOKUP(B248,[1]Sheet1!$D$1:$L$65536,9,FALSE)</f>
        <v>1614</v>
      </c>
      <c r="I248" s="27">
        <f>VLOOKUP(B248,[1]Sheet1!$D$1:$M$65536,10,FALSE)</f>
        <v>1469</v>
      </c>
      <c r="J248" s="27">
        <f t="shared" si="8"/>
        <v>1322</v>
      </c>
      <c r="K248" s="36"/>
    </row>
    <row r="249" spans="1:11">
      <c r="A249" s="17">
        <v>245</v>
      </c>
      <c r="B249" s="35">
        <v>331505007</v>
      </c>
      <c r="C249" s="36" t="s">
        <v>508</v>
      </c>
      <c r="D249" s="37"/>
      <c r="E249" s="36"/>
      <c r="F249" s="40" t="s">
        <v>15</v>
      </c>
      <c r="G249" s="27">
        <f>VLOOKUP(B249,[1]Sheet1!$D$1:$K$65536,8,FALSE)</f>
        <v>1541</v>
      </c>
      <c r="H249" s="27">
        <f>VLOOKUP(B249,[1]Sheet1!$D$1:$L$65536,9,FALSE)</f>
        <v>1402</v>
      </c>
      <c r="I249" s="27">
        <f>VLOOKUP(B249,[1]Sheet1!$D$1:$M$65536,10,FALSE)</f>
        <v>1276</v>
      </c>
      <c r="J249" s="27">
        <f t="shared" si="8"/>
        <v>1148</v>
      </c>
      <c r="K249" s="36"/>
    </row>
    <row r="250" ht="40.5" spans="1:11">
      <c r="A250" s="17">
        <v>246</v>
      </c>
      <c r="B250" s="35">
        <v>331505008</v>
      </c>
      <c r="C250" s="36" t="s">
        <v>509</v>
      </c>
      <c r="D250" s="37" t="s">
        <v>510</v>
      </c>
      <c r="E250" s="36"/>
      <c r="F250" s="40" t="s">
        <v>15</v>
      </c>
      <c r="G250" s="27">
        <f>VLOOKUP(B250,[1]Sheet1!$D$1:$K$65536,8,FALSE)</f>
        <v>2002</v>
      </c>
      <c r="H250" s="27">
        <f>VLOOKUP(B250,[1]Sheet1!$D$1:$L$65536,9,FALSE)</f>
        <v>1822</v>
      </c>
      <c r="I250" s="27">
        <f>VLOOKUP(B250,[1]Sheet1!$D$1:$M$65536,10,FALSE)</f>
        <v>1658</v>
      </c>
      <c r="J250" s="27">
        <f t="shared" si="8"/>
        <v>1492</v>
      </c>
      <c r="K250" s="36"/>
    </row>
    <row r="251" ht="27" spans="1:11">
      <c r="A251" s="17">
        <v>247</v>
      </c>
      <c r="B251" s="35">
        <v>331505009</v>
      </c>
      <c r="C251" s="36" t="s">
        <v>511</v>
      </c>
      <c r="D251" s="37"/>
      <c r="E251" s="36"/>
      <c r="F251" s="40" t="s">
        <v>15</v>
      </c>
      <c r="G251" s="27">
        <f>VLOOKUP(B251,[1]Sheet1!$D$1:$K$65536,8,FALSE)</f>
        <v>2292</v>
      </c>
      <c r="H251" s="27">
        <f>VLOOKUP(B251,[1]Sheet1!$D$1:$L$65536,9,FALSE)</f>
        <v>2086</v>
      </c>
      <c r="I251" s="27">
        <f>VLOOKUP(B251,[1]Sheet1!$D$1:$M$65536,10,FALSE)</f>
        <v>1898</v>
      </c>
      <c r="J251" s="27">
        <f t="shared" si="8"/>
        <v>1708</v>
      </c>
      <c r="K251" s="36"/>
    </row>
    <row r="252" ht="40.5" spans="1:11">
      <c r="A252" s="17">
        <v>248</v>
      </c>
      <c r="B252" s="35">
        <v>331505010</v>
      </c>
      <c r="C252" s="36" t="s">
        <v>512</v>
      </c>
      <c r="D252" s="37"/>
      <c r="E252" s="36"/>
      <c r="F252" s="40" t="s">
        <v>15</v>
      </c>
      <c r="G252" s="27">
        <f>VLOOKUP(B252,[1]Sheet1!$D$1:$K$65536,8,FALSE)</f>
        <v>2005</v>
      </c>
      <c r="H252" s="27">
        <f>VLOOKUP(B252,[1]Sheet1!$D$1:$L$65536,9,FALSE)</f>
        <v>1825</v>
      </c>
      <c r="I252" s="27">
        <f>VLOOKUP(B252,[1]Sheet1!$D$1:$M$65536,10,FALSE)</f>
        <v>1661</v>
      </c>
      <c r="J252" s="27">
        <f t="shared" si="8"/>
        <v>1495</v>
      </c>
      <c r="K252" s="36"/>
    </row>
    <row r="253" ht="40.5" spans="1:11">
      <c r="A253" s="17">
        <v>249</v>
      </c>
      <c r="B253" s="35">
        <v>331505011</v>
      </c>
      <c r="C253" s="36" t="s">
        <v>513</v>
      </c>
      <c r="D253" s="37" t="s">
        <v>514</v>
      </c>
      <c r="E253" s="36"/>
      <c r="F253" s="40" t="s">
        <v>15</v>
      </c>
      <c r="G253" s="27">
        <f>VLOOKUP(B253,[1]Sheet1!$D$1:$K$65536,8,FALSE)</f>
        <v>2194</v>
      </c>
      <c r="H253" s="27">
        <f>VLOOKUP(B253,[1]Sheet1!$D$1:$L$65536,9,FALSE)</f>
        <v>1997</v>
      </c>
      <c r="I253" s="27">
        <f>VLOOKUP(B253,[1]Sheet1!$D$1:$M$65536,10,FALSE)</f>
        <v>1817</v>
      </c>
      <c r="J253" s="27">
        <f t="shared" si="8"/>
        <v>1635</v>
      </c>
      <c r="K253" s="36"/>
    </row>
    <row r="254" ht="27" spans="1:11">
      <c r="A254" s="17">
        <v>250</v>
      </c>
      <c r="B254" s="35">
        <v>331505012</v>
      </c>
      <c r="C254" s="36" t="s">
        <v>515</v>
      </c>
      <c r="D254" s="37"/>
      <c r="E254" s="36"/>
      <c r="F254" s="40" t="s">
        <v>15</v>
      </c>
      <c r="G254" s="27">
        <f>VLOOKUP(B254,[1]Sheet1!$D$1:$K$65536,8,FALSE)</f>
        <v>3478</v>
      </c>
      <c r="H254" s="27">
        <f>VLOOKUP(B254,[1]Sheet1!$D$1:$L$65536,9,FALSE)</f>
        <v>3165</v>
      </c>
      <c r="I254" s="27">
        <f>VLOOKUP(B254,[1]Sheet1!$D$1:$M$65536,10,FALSE)</f>
        <v>2880</v>
      </c>
      <c r="J254" s="27">
        <f t="shared" si="8"/>
        <v>2592</v>
      </c>
      <c r="K254" s="36"/>
    </row>
    <row r="255" ht="40.5" spans="1:11">
      <c r="A255" s="17">
        <v>251</v>
      </c>
      <c r="B255" s="35">
        <v>331505013</v>
      </c>
      <c r="C255" s="36" t="s">
        <v>516</v>
      </c>
      <c r="D255" s="37"/>
      <c r="E255" s="36"/>
      <c r="F255" s="40" t="s">
        <v>15</v>
      </c>
      <c r="G255" s="27">
        <f>VLOOKUP(B255,[1]Sheet1!$D$1:$K$65536,8,FALSE)</f>
        <v>2236</v>
      </c>
      <c r="H255" s="27">
        <f>VLOOKUP(B255,[1]Sheet1!$D$1:$L$65536,9,FALSE)</f>
        <v>2035</v>
      </c>
      <c r="I255" s="27">
        <f>VLOOKUP(B255,[1]Sheet1!$D$1:$M$65536,10,FALSE)</f>
        <v>1852</v>
      </c>
      <c r="J255" s="27">
        <f t="shared" si="8"/>
        <v>1667</v>
      </c>
      <c r="K255" s="36"/>
    </row>
    <row r="256" ht="40.5" spans="1:11">
      <c r="A256" s="17">
        <v>252</v>
      </c>
      <c r="B256" s="35">
        <v>331505014</v>
      </c>
      <c r="C256" s="36" t="s">
        <v>517</v>
      </c>
      <c r="D256" s="37"/>
      <c r="E256" s="36"/>
      <c r="F256" s="40" t="s">
        <v>15</v>
      </c>
      <c r="G256" s="27">
        <f>VLOOKUP(B256,[1]Sheet1!$D$1:$K$65536,8,FALSE)</f>
        <v>2749</v>
      </c>
      <c r="H256" s="27">
        <f>VLOOKUP(B256,[1]Sheet1!$D$1:$L$65536,9,FALSE)</f>
        <v>2502</v>
      </c>
      <c r="I256" s="27">
        <f>VLOOKUP(B256,[1]Sheet1!$D$1:$M$65536,10,FALSE)</f>
        <v>2277</v>
      </c>
      <c r="J256" s="27">
        <f t="shared" si="8"/>
        <v>2049</v>
      </c>
      <c r="K256" s="36"/>
    </row>
    <row r="257" ht="54" spans="1:11">
      <c r="A257" s="17">
        <v>253</v>
      </c>
      <c r="B257" s="35">
        <v>331505015</v>
      </c>
      <c r="C257" s="36" t="s">
        <v>518</v>
      </c>
      <c r="D257" s="37"/>
      <c r="E257" s="36"/>
      <c r="F257" s="40" t="s">
        <v>15</v>
      </c>
      <c r="G257" s="27">
        <f>VLOOKUP(B257,[1]Sheet1!$D$1:$K$65536,8,FALSE)</f>
        <v>3614</v>
      </c>
      <c r="H257" s="27">
        <f>VLOOKUP(B257,[1]Sheet1!$D$1:$L$65536,9,FALSE)</f>
        <v>3289</v>
      </c>
      <c r="I257" s="27">
        <f>VLOOKUP(B257,[1]Sheet1!$D$1:$M$65536,10,FALSE)</f>
        <v>2993</v>
      </c>
      <c r="J257" s="27">
        <f t="shared" si="8"/>
        <v>2694</v>
      </c>
      <c r="K257" s="36"/>
    </row>
    <row r="258" ht="27" spans="1:11">
      <c r="A258" s="17">
        <v>254</v>
      </c>
      <c r="B258" s="35">
        <v>331505016</v>
      </c>
      <c r="C258" s="36" t="s">
        <v>519</v>
      </c>
      <c r="D258" s="37"/>
      <c r="E258" s="36"/>
      <c r="F258" s="40" t="s">
        <v>15</v>
      </c>
      <c r="G258" s="27">
        <f>VLOOKUP(B258,[1]Sheet1!$D$1:$K$65536,8,FALSE)</f>
        <v>2702</v>
      </c>
      <c r="H258" s="27">
        <f>VLOOKUP(B258,[1]Sheet1!$D$1:$L$65536,9,FALSE)</f>
        <v>2459</v>
      </c>
      <c r="I258" s="27">
        <f>VLOOKUP(B258,[1]Sheet1!$D$1:$M$65536,10,FALSE)</f>
        <v>2238</v>
      </c>
      <c r="J258" s="27">
        <f t="shared" si="8"/>
        <v>2014</v>
      </c>
      <c r="K258" s="36"/>
    </row>
    <row r="259" ht="40.5" spans="1:11">
      <c r="A259" s="17">
        <v>255</v>
      </c>
      <c r="B259" s="35">
        <v>331505017</v>
      </c>
      <c r="C259" s="36" t="s">
        <v>520</v>
      </c>
      <c r="D259" s="37"/>
      <c r="E259" s="36"/>
      <c r="F259" s="40" t="s">
        <v>15</v>
      </c>
      <c r="G259" s="27">
        <f>VLOOKUP(B259,[1]Sheet1!$D$1:$K$65536,8,FALSE)</f>
        <v>2292</v>
      </c>
      <c r="H259" s="27">
        <f>VLOOKUP(B259,[1]Sheet1!$D$1:$L$65536,9,FALSE)</f>
        <v>2086</v>
      </c>
      <c r="I259" s="27">
        <f>VLOOKUP(B259,[1]Sheet1!$D$1:$M$65536,10,FALSE)</f>
        <v>1898</v>
      </c>
      <c r="J259" s="27">
        <f t="shared" si="8"/>
        <v>1708</v>
      </c>
      <c r="K259" s="36"/>
    </row>
    <row r="260" ht="40.5" spans="1:11">
      <c r="A260" s="17">
        <v>256</v>
      </c>
      <c r="B260" s="35">
        <v>331505018</v>
      </c>
      <c r="C260" s="36" t="s">
        <v>521</v>
      </c>
      <c r="D260" s="37"/>
      <c r="E260" s="36"/>
      <c r="F260" s="40" t="s">
        <v>15</v>
      </c>
      <c r="G260" s="27">
        <f>VLOOKUP(B260,[1]Sheet1!$D$1:$K$65536,8,FALSE)</f>
        <v>2779</v>
      </c>
      <c r="H260" s="27">
        <f>VLOOKUP(B260,[1]Sheet1!$D$1:$L$65536,9,FALSE)</f>
        <v>2529</v>
      </c>
      <c r="I260" s="27">
        <f>VLOOKUP(B260,[1]Sheet1!$D$1:$M$65536,10,FALSE)</f>
        <v>2301</v>
      </c>
      <c r="J260" s="27">
        <f t="shared" si="8"/>
        <v>2071</v>
      </c>
      <c r="K260" s="36"/>
    </row>
    <row r="261" ht="27" spans="1:11">
      <c r="A261" s="17">
        <v>257</v>
      </c>
      <c r="B261" s="35">
        <v>331505019</v>
      </c>
      <c r="C261" s="36" t="s">
        <v>522</v>
      </c>
      <c r="D261" s="37"/>
      <c r="E261" s="36"/>
      <c r="F261" s="40" t="s">
        <v>15</v>
      </c>
      <c r="G261" s="27">
        <f>VLOOKUP(B261,[1]Sheet1!$D$1:$K$65536,8,FALSE)</f>
        <v>1755</v>
      </c>
      <c r="H261" s="27">
        <f>VLOOKUP(B261,[1]Sheet1!$D$1:$L$65536,9,FALSE)</f>
        <v>1597</v>
      </c>
      <c r="I261" s="27">
        <f>VLOOKUP(B261,[1]Sheet1!$D$1:$M$65536,10,FALSE)</f>
        <v>1453</v>
      </c>
      <c r="J261" s="27">
        <f t="shared" si="8"/>
        <v>1308</v>
      </c>
      <c r="K261" s="36"/>
    </row>
    <row r="262" ht="40.5" spans="1:11">
      <c r="A262" s="17">
        <v>258</v>
      </c>
      <c r="B262" s="35">
        <v>331505020</v>
      </c>
      <c r="C262" s="36" t="s">
        <v>523</v>
      </c>
      <c r="D262" s="37"/>
      <c r="E262" s="36"/>
      <c r="F262" s="40" t="s">
        <v>15</v>
      </c>
      <c r="G262" s="27">
        <f>VLOOKUP(B262,[1]Sheet1!$D$1:$K$65536,8,FALSE)</f>
        <v>2617</v>
      </c>
      <c r="H262" s="27">
        <f>VLOOKUP(B262,[1]Sheet1!$D$1:$L$65536,9,FALSE)</f>
        <v>2381</v>
      </c>
      <c r="I262" s="27">
        <f>VLOOKUP(B262,[1]Sheet1!$D$1:$M$65536,10,FALSE)</f>
        <v>2167</v>
      </c>
      <c r="J262" s="27">
        <f t="shared" si="8"/>
        <v>1950</v>
      </c>
      <c r="K262" s="36"/>
    </row>
    <row r="263" ht="40.5" spans="1:11">
      <c r="A263" s="17">
        <v>259</v>
      </c>
      <c r="B263" s="35">
        <v>331505021</v>
      </c>
      <c r="C263" s="36" t="s">
        <v>524</v>
      </c>
      <c r="D263" s="37"/>
      <c r="E263" s="36"/>
      <c r="F263" s="40" t="s">
        <v>15</v>
      </c>
      <c r="G263" s="27">
        <f>VLOOKUP(B263,[1]Sheet1!$D$1:$K$65536,8,FALSE)</f>
        <v>1961</v>
      </c>
      <c r="H263" s="27">
        <f>VLOOKUP(B263,[1]Sheet1!$D$1:$L$65536,9,FALSE)</f>
        <v>1785</v>
      </c>
      <c r="I263" s="27">
        <f>VLOOKUP(B263,[1]Sheet1!$D$1:$M$65536,10,FALSE)</f>
        <v>1624</v>
      </c>
      <c r="J263" s="27">
        <f t="shared" si="8"/>
        <v>1462</v>
      </c>
      <c r="K263" s="36"/>
    </row>
    <row r="264" ht="40.5" spans="1:11">
      <c r="A264" s="17">
        <v>260</v>
      </c>
      <c r="B264" s="35">
        <v>331505022</v>
      </c>
      <c r="C264" s="36" t="s">
        <v>525</v>
      </c>
      <c r="D264" s="37"/>
      <c r="E264" s="36"/>
      <c r="F264" s="40" t="s">
        <v>15</v>
      </c>
      <c r="G264" s="27">
        <f>VLOOKUP(B264,[1]Sheet1!$D$1:$K$65536,8,FALSE)</f>
        <v>1720</v>
      </c>
      <c r="H264" s="27">
        <f>VLOOKUP(B264,[1]Sheet1!$D$1:$L$65536,9,FALSE)</f>
        <v>1565</v>
      </c>
      <c r="I264" s="27">
        <f>VLOOKUP(B264,[1]Sheet1!$D$1:$M$65536,10,FALSE)</f>
        <v>1424</v>
      </c>
      <c r="J264" s="27">
        <f t="shared" si="8"/>
        <v>1282</v>
      </c>
      <c r="K264" s="36"/>
    </row>
    <row r="265" ht="27" spans="1:11">
      <c r="A265" s="17">
        <v>261</v>
      </c>
      <c r="B265" s="35">
        <v>331505023</v>
      </c>
      <c r="C265" s="36" t="s">
        <v>526</v>
      </c>
      <c r="D265" s="37"/>
      <c r="E265" s="36"/>
      <c r="F265" s="40" t="s">
        <v>15</v>
      </c>
      <c r="G265" s="27">
        <f>VLOOKUP(B265,[1]Sheet1!$D$1:$K$65536,8,FALSE)</f>
        <v>2428</v>
      </c>
      <c r="H265" s="27">
        <f>VLOOKUP(B265,[1]Sheet1!$D$1:$L$65536,9,FALSE)</f>
        <v>2209</v>
      </c>
      <c r="I265" s="27">
        <f>VLOOKUP(B265,[1]Sheet1!$D$1:$M$65536,10,FALSE)</f>
        <v>2010</v>
      </c>
      <c r="J265" s="27">
        <f t="shared" si="8"/>
        <v>1809</v>
      </c>
      <c r="K265" s="36"/>
    </row>
    <row r="266" ht="40.5" spans="1:11">
      <c r="A266" s="17">
        <v>262</v>
      </c>
      <c r="B266" s="35">
        <v>331505024</v>
      </c>
      <c r="C266" s="36" t="s">
        <v>527</v>
      </c>
      <c r="D266" s="37"/>
      <c r="E266" s="36"/>
      <c r="F266" s="40" t="s">
        <v>15</v>
      </c>
      <c r="G266" s="27">
        <f>VLOOKUP(B266,[1]Sheet1!$D$1:$K$65536,8,FALSE)</f>
        <v>2716</v>
      </c>
      <c r="H266" s="27">
        <f>VLOOKUP(B266,[1]Sheet1!$D$1:$L$65536,9,FALSE)</f>
        <v>2472</v>
      </c>
      <c r="I266" s="27">
        <f>VLOOKUP(B266,[1]Sheet1!$D$1:$M$65536,10,FALSE)</f>
        <v>2250</v>
      </c>
      <c r="J266" s="27">
        <f t="shared" si="8"/>
        <v>2025</v>
      </c>
      <c r="K266" s="36"/>
    </row>
    <row r="267" ht="40.5" spans="1:11">
      <c r="A267" s="17">
        <v>263</v>
      </c>
      <c r="B267" s="35">
        <v>331505025</v>
      </c>
      <c r="C267" s="36" t="s">
        <v>528</v>
      </c>
      <c r="D267" s="37"/>
      <c r="E267" s="36"/>
      <c r="F267" s="40" t="s">
        <v>15</v>
      </c>
      <c r="G267" s="27">
        <f>VLOOKUP(B267,[1]Sheet1!$D$1:$K$65536,8,FALSE)</f>
        <v>2442</v>
      </c>
      <c r="H267" s="27">
        <f>VLOOKUP(B267,[1]Sheet1!$D$1:$L$65536,9,FALSE)</f>
        <v>2222</v>
      </c>
      <c r="I267" s="27">
        <f>VLOOKUP(B267,[1]Sheet1!$D$1:$M$65536,10,FALSE)</f>
        <v>2022</v>
      </c>
      <c r="J267" s="27">
        <f t="shared" si="8"/>
        <v>1820</v>
      </c>
      <c r="K267" s="36"/>
    </row>
    <row r="268" ht="40.5" spans="1:11">
      <c r="A268" s="17">
        <v>264</v>
      </c>
      <c r="B268" s="35">
        <v>331505026</v>
      </c>
      <c r="C268" s="36" t="s">
        <v>529</v>
      </c>
      <c r="D268" s="37"/>
      <c r="E268" s="36"/>
      <c r="F268" s="40" t="s">
        <v>15</v>
      </c>
      <c r="G268" s="27">
        <f>VLOOKUP(B268,[1]Sheet1!$D$1:$K$65536,8,FALSE)</f>
        <v>2803</v>
      </c>
      <c r="H268" s="27">
        <f>VLOOKUP(B268,[1]Sheet1!$D$1:$L$65536,9,FALSE)</f>
        <v>2551</v>
      </c>
      <c r="I268" s="27">
        <f>VLOOKUP(B268,[1]Sheet1!$D$1:$M$65536,10,FALSE)</f>
        <v>2321</v>
      </c>
      <c r="J268" s="27">
        <f t="shared" si="8"/>
        <v>2089</v>
      </c>
      <c r="K268" s="36"/>
    </row>
    <row r="269" ht="40.5" spans="1:11">
      <c r="A269" s="17">
        <v>265</v>
      </c>
      <c r="B269" s="35">
        <v>331505027</v>
      </c>
      <c r="C269" s="36" t="s">
        <v>530</v>
      </c>
      <c r="D269" s="37"/>
      <c r="E269" s="36"/>
      <c r="F269" s="40" t="s">
        <v>15</v>
      </c>
      <c r="G269" s="27">
        <f>VLOOKUP(B269,[1]Sheet1!$D$1:$K$65536,8,FALSE)</f>
        <v>2726</v>
      </c>
      <c r="H269" s="27">
        <f>VLOOKUP(B269,[1]Sheet1!$D$1:$L$65536,9,FALSE)</f>
        <v>2481</v>
      </c>
      <c r="I269" s="27">
        <f>VLOOKUP(B269,[1]Sheet1!$D$1:$M$65536,10,FALSE)</f>
        <v>2258</v>
      </c>
      <c r="J269" s="27">
        <f t="shared" si="8"/>
        <v>2032</v>
      </c>
      <c r="K269" s="36"/>
    </row>
    <row r="270" spans="1:11">
      <c r="A270" s="17">
        <v>266</v>
      </c>
      <c r="B270" s="35">
        <v>331505028</v>
      </c>
      <c r="C270" s="36" t="s">
        <v>531</v>
      </c>
      <c r="D270" s="37" t="s">
        <v>282</v>
      </c>
      <c r="E270" s="36" t="s">
        <v>460</v>
      </c>
      <c r="F270" s="40" t="s">
        <v>15</v>
      </c>
      <c r="G270" s="27">
        <f>VLOOKUP(B270,[1]Sheet1!$D$1:$K$65536,8,FALSE)</f>
        <v>1720</v>
      </c>
      <c r="H270" s="27">
        <f>VLOOKUP(B270,[1]Sheet1!$D$1:$L$65536,9,FALSE)</f>
        <v>1565</v>
      </c>
      <c r="I270" s="27">
        <f>VLOOKUP(B270,[1]Sheet1!$D$1:$M$65536,10,FALSE)</f>
        <v>1424</v>
      </c>
      <c r="J270" s="27">
        <f t="shared" si="8"/>
        <v>1282</v>
      </c>
      <c r="K270" s="36" t="s">
        <v>460</v>
      </c>
    </row>
    <row r="271" ht="40.5" spans="1:11">
      <c r="A271" s="17">
        <v>267</v>
      </c>
      <c r="B271" s="35">
        <v>331505029</v>
      </c>
      <c r="C271" s="36" t="s">
        <v>532</v>
      </c>
      <c r="D271" s="37"/>
      <c r="E271" s="36"/>
      <c r="F271" s="40" t="s">
        <v>15</v>
      </c>
      <c r="G271" s="27">
        <f>VLOOKUP(B271,[1]Sheet1!$D$1:$K$65536,8,FALSE)</f>
        <v>2261</v>
      </c>
      <c r="H271" s="27">
        <f>VLOOKUP(B271,[1]Sheet1!$D$1:$L$65536,9,FALSE)</f>
        <v>2058</v>
      </c>
      <c r="I271" s="27">
        <f>VLOOKUP(B271,[1]Sheet1!$D$1:$M$65536,10,FALSE)</f>
        <v>1873</v>
      </c>
      <c r="J271" s="27">
        <f t="shared" si="8"/>
        <v>1686</v>
      </c>
      <c r="K271" s="36"/>
    </row>
    <row r="272" ht="54" spans="1:11">
      <c r="A272" s="17">
        <v>268</v>
      </c>
      <c r="B272" s="35">
        <v>331505030</v>
      </c>
      <c r="C272" s="36" t="s">
        <v>533</v>
      </c>
      <c r="D272" s="37"/>
      <c r="E272" s="36"/>
      <c r="F272" s="40" t="s">
        <v>15</v>
      </c>
      <c r="G272" s="27">
        <f>VLOOKUP(B272,[1]Sheet1!$D$1:$K$65536,8,FALSE)</f>
        <v>3614</v>
      </c>
      <c r="H272" s="27">
        <f>VLOOKUP(B272,[1]Sheet1!$D$1:$L$65536,9,FALSE)</f>
        <v>3289</v>
      </c>
      <c r="I272" s="27">
        <f>VLOOKUP(B272,[1]Sheet1!$D$1:$M$65536,10,FALSE)</f>
        <v>2993</v>
      </c>
      <c r="J272" s="27">
        <f t="shared" si="8"/>
        <v>2694</v>
      </c>
      <c r="K272" s="36"/>
    </row>
    <row r="273" ht="40.5" spans="1:11">
      <c r="A273" s="17">
        <v>269</v>
      </c>
      <c r="B273" s="35">
        <v>331505031</v>
      </c>
      <c r="C273" s="36" t="s">
        <v>534</v>
      </c>
      <c r="D273" s="37"/>
      <c r="E273" s="36"/>
      <c r="F273" s="40" t="s">
        <v>15</v>
      </c>
      <c r="G273" s="27">
        <f>VLOOKUP(B273,[1]Sheet1!$D$1:$K$65536,8,FALSE)</f>
        <v>2107</v>
      </c>
      <c r="H273" s="27">
        <f>VLOOKUP(B273,[1]Sheet1!$D$1:$L$65536,9,FALSE)</f>
        <v>1917</v>
      </c>
      <c r="I273" s="27">
        <f>VLOOKUP(B273,[1]Sheet1!$D$1:$M$65536,10,FALSE)</f>
        <v>1744</v>
      </c>
      <c r="J273" s="27">
        <f t="shared" si="8"/>
        <v>1570</v>
      </c>
      <c r="K273" s="36"/>
    </row>
    <row r="274" ht="40.5" spans="1:11">
      <c r="A274" s="17">
        <v>270</v>
      </c>
      <c r="B274" s="35">
        <v>331505032</v>
      </c>
      <c r="C274" s="36" t="s">
        <v>535</v>
      </c>
      <c r="D274" s="37"/>
      <c r="E274" s="36"/>
      <c r="F274" s="40" t="s">
        <v>15</v>
      </c>
      <c r="G274" s="27">
        <f>VLOOKUP(B274,[1]Sheet1!$D$1:$K$65536,8,FALSE)</f>
        <v>2638</v>
      </c>
      <c r="H274" s="27">
        <f>VLOOKUP(B274,[1]Sheet1!$D$1:$L$65536,9,FALSE)</f>
        <v>2401</v>
      </c>
      <c r="I274" s="27">
        <f>VLOOKUP(B274,[1]Sheet1!$D$1:$M$65536,10,FALSE)</f>
        <v>2185</v>
      </c>
      <c r="J274" s="27">
        <f t="shared" si="8"/>
        <v>1967</v>
      </c>
      <c r="K274" s="36"/>
    </row>
    <row r="275" ht="40.5" spans="1:11">
      <c r="A275" s="17">
        <v>271</v>
      </c>
      <c r="B275" s="35">
        <v>331505033</v>
      </c>
      <c r="C275" s="36" t="s">
        <v>536</v>
      </c>
      <c r="D275" s="37"/>
      <c r="E275" s="36"/>
      <c r="F275" s="40" t="s">
        <v>15</v>
      </c>
      <c r="G275" s="27">
        <f>VLOOKUP(B275,[1]Sheet1!$D$1:$K$65536,8,FALSE)</f>
        <v>2677</v>
      </c>
      <c r="H275" s="27">
        <f>VLOOKUP(B275,[1]Sheet1!$D$1:$L$65536,9,FALSE)</f>
        <v>2436</v>
      </c>
      <c r="I275" s="27">
        <f>VLOOKUP(B275,[1]Sheet1!$D$1:$M$65536,10,FALSE)</f>
        <v>2217</v>
      </c>
      <c r="J275" s="27">
        <f t="shared" si="8"/>
        <v>1995</v>
      </c>
      <c r="K275" s="36"/>
    </row>
    <row r="276" ht="27" spans="1:11">
      <c r="A276" s="17">
        <v>272</v>
      </c>
      <c r="B276" s="35">
        <v>331505034</v>
      </c>
      <c r="C276" s="36" t="s">
        <v>537</v>
      </c>
      <c r="D276" s="37"/>
      <c r="E276" s="36"/>
      <c r="F276" s="40" t="s">
        <v>15</v>
      </c>
      <c r="G276" s="27">
        <f>VLOOKUP(B276,[1]Sheet1!$D$1:$K$65536,8,FALSE)</f>
        <v>2637</v>
      </c>
      <c r="H276" s="27">
        <f>VLOOKUP(B276,[1]Sheet1!$D$1:$L$65536,9,FALSE)</f>
        <v>2400</v>
      </c>
      <c r="I276" s="27">
        <f>VLOOKUP(B276,[1]Sheet1!$D$1:$M$65536,10,FALSE)</f>
        <v>2184</v>
      </c>
      <c r="J276" s="27">
        <f t="shared" si="8"/>
        <v>1966</v>
      </c>
      <c r="K276" s="36"/>
    </row>
    <row r="277" ht="27" spans="1:11">
      <c r="A277" s="17">
        <v>273</v>
      </c>
      <c r="B277" s="35">
        <v>331505035</v>
      </c>
      <c r="C277" s="36" t="s">
        <v>538</v>
      </c>
      <c r="D277" s="37"/>
      <c r="E277" s="36"/>
      <c r="F277" s="40" t="s">
        <v>15</v>
      </c>
      <c r="G277" s="27">
        <f>VLOOKUP(B277,[1]Sheet1!$D$1:$K$65536,8,FALSE)</f>
        <v>1837</v>
      </c>
      <c r="H277" s="27">
        <f>VLOOKUP(B277,[1]Sheet1!$D$1:$L$65536,9,FALSE)</f>
        <v>1672</v>
      </c>
      <c r="I277" s="27">
        <f>VLOOKUP(B277,[1]Sheet1!$D$1:$M$65536,10,FALSE)</f>
        <v>1522</v>
      </c>
      <c r="J277" s="27">
        <f t="shared" ref="J277:J308" si="9">ROUND(I277*0.9,0)</f>
        <v>1370</v>
      </c>
      <c r="K277" s="36"/>
    </row>
    <row r="278" ht="40.5" spans="1:11">
      <c r="A278" s="17">
        <v>274</v>
      </c>
      <c r="B278" s="35">
        <v>331505036</v>
      </c>
      <c r="C278" s="36" t="s">
        <v>539</v>
      </c>
      <c r="D278" s="37"/>
      <c r="E278" s="36"/>
      <c r="F278" s="40" t="s">
        <v>15</v>
      </c>
      <c r="G278" s="27">
        <f>VLOOKUP(B278,[1]Sheet1!$D$1:$K$65536,8,FALSE)</f>
        <v>2436</v>
      </c>
      <c r="H278" s="27">
        <f>VLOOKUP(B278,[1]Sheet1!$D$1:$L$65536,9,FALSE)</f>
        <v>2217</v>
      </c>
      <c r="I278" s="27">
        <f>VLOOKUP(B278,[1]Sheet1!$D$1:$M$65536,10,FALSE)</f>
        <v>2017</v>
      </c>
      <c r="J278" s="27">
        <f t="shared" si="9"/>
        <v>1815</v>
      </c>
      <c r="K278" s="36"/>
    </row>
    <row r="279" ht="27" spans="1:11">
      <c r="A279" s="17">
        <v>275</v>
      </c>
      <c r="B279" s="35">
        <v>331505037</v>
      </c>
      <c r="C279" s="36" t="s">
        <v>540</v>
      </c>
      <c r="D279" s="37" t="s">
        <v>541</v>
      </c>
      <c r="E279" s="36"/>
      <c r="F279" s="40" t="s">
        <v>15</v>
      </c>
      <c r="G279" s="27">
        <f>VLOOKUP(B279,[1]Sheet1!$D$1:$K$65536,8,FALSE)</f>
        <v>1541</v>
      </c>
      <c r="H279" s="27">
        <f>VLOOKUP(B279,[1]Sheet1!$D$1:$L$65536,9,FALSE)</f>
        <v>1402</v>
      </c>
      <c r="I279" s="27">
        <f>VLOOKUP(B279,[1]Sheet1!$D$1:$M$65536,10,FALSE)</f>
        <v>1276</v>
      </c>
      <c r="J279" s="27">
        <f t="shared" si="9"/>
        <v>1148</v>
      </c>
      <c r="K279" s="36"/>
    </row>
    <row r="280" ht="40.5" spans="1:11">
      <c r="A280" s="17">
        <v>276</v>
      </c>
      <c r="B280" s="35">
        <v>331505038</v>
      </c>
      <c r="C280" s="36" t="s">
        <v>542</v>
      </c>
      <c r="D280" s="37" t="s">
        <v>543</v>
      </c>
      <c r="E280" s="36" t="s">
        <v>375</v>
      </c>
      <c r="F280" s="40" t="s">
        <v>15</v>
      </c>
      <c r="G280" s="27">
        <f>VLOOKUP(B280,[1]Sheet1!$D$1:$K$65536,8,FALSE)</f>
        <v>1808</v>
      </c>
      <c r="H280" s="27">
        <f>VLOOKUP(B280,[1]Sheet1!$D$1:$L$65536,9,FALSE)</f>
        <v>1645</v>
      </c>
      <c r="I280" s="27">
        <f>VLOOKUP(B280,[1]Sheet1!$D$1:$M$65536,10,FALSE)</f>
        <v>1497</v>
      </c>
      <c r="J280" s="27">
        <f t="shared" si="9"/>
        <v>1347</v>
      </c>
      <c r="K280" s="36"/>
    </row>
    <row r="281" ht="27" spans="1:11">
      <c r="A281" s="17">
        <v>277</v>
      </c>
      <c r="B281" s="35">
        <v>331505039</v>
      </c>
      <c r="C281" s="36" t="s">
        <v>544</v>
      </c>
      <c r="D281" s="37"/>
      <c r="E281" s="36" t="s">
        <v>375</v>
      </c>
      <c r="F281" s="40" t="s">
        <v>15</v>
      </c>
      <c r="G281" s="27">
        <f>VLOOKUP(B281,[1]Sheet1!$D$1:$K$65536,8,FALSE)</f>
        <v>1853</v>
      </c>
      <c r="H281" s="27">
        <f>VLOOKUP(B281,[1]Sheet1!$D$1:$L$65536,9,FALSE)</f>
        <v>1686</v>
      </c>
      <c r="I281" s="27">
        <f>VLOOKUP(B281,[1]Sheet1!$D$1:$M$65536,10,FALSE)</f>
        <v>1534</v>
      </c>
      <c r="J281" s="27">
        <f t="shared" si="9"/>
        <v>1381</v>
      </c>
      <c r="K281" s="36"/>
    </row>
    <row r="282" ht="67.5" spans="1:11">
      <c r="A282" s="17">
        <v>278</v>
      </c>
      <c r="B282" s="42">
        <v>331505040</v>
      </c>
      <c r="C282" s="42" t="s">
        <v>545</v>
      </c>
      <c r="D282" s="42" t="s">
        <v>546</v>
      </c>
      <c r="E282" s="42" t="s">
        <v>547</v>
      </c>
      <c r="F282" s="42" t="s">
        <v>15</v>
      </c>
      <c r="G282" s="27">
        <f>VLOOKUP(B282,[1]Sheet1!$D$1:$K$65536,8,FALSE)</f>
        <v>2470</v>
      </c>
      <c r="H282" s="27">
        <f>VLOOKUP(B282,[1]Sheet1!$D$1:$L$65536,9,FALSE)</f>
        <v>2248</v>
      </c>
      <c r="I282" s="27">
        <f>VLOOKUP(B282,[1]Sheet1!$D$1:$M$65536,10,FALSE)</f>
        <v>2046</v>
      </c>
      <c r="J282" s="27">
        <f t="shared" si="9"/>
        <v>1841</v>
      </c>
      <c r="K282" s="42"/>
    </row>
    <row r="283" ht="27" spans="1:11">
      <c r="A283" s="17">
        <v>279</v>
      </c>
      <c r="B283" s="35" t="s">
        <v>548</v>
      </c>
      <c r="C283" s="36" t="s">
        <v>549</v>
      </c>
      <c r="D283" s="37"/>
      <c r="E283" s="36"/>
      <c r="F283" s="40" t="s">
        <v>15</v>
      </c>
      <c r="G283" s="27">
        <f>VLOOKUP(B283,[1]Sheet1!$D$1:$K$65536,8,FALSE)</f>
        <v>2149</v>
      </c>
      <c r="H283" s="27">
        <f>VLOOKUP(B283,[1]Sheet1!$D$1:$L$65536,9,FALSE)</f>
        <v>1956</v>
      </c>
      <c r="I283" s="27">
        <f>VLOOKUP(B283,[1]Sheet1!$D$1:$M$65536,10,FALSE)</f>
        <v>1780</v>
      </c>
      <c r="J283" s="27">
        <f t="shared" si="9"/>
        <v>1602</v>
      </c>
      <c r="K283" s="36"/>
    </row>
    <row r="284" ht="40.5" spans="1:11">
      <c r="A284" s="17">
        <v>280</v>
      </c>
      <c r="B284" s="35">
        <v>331506001</v>
      </c>
      <c r="C284" s="36" t="s">
        <v>550</v>
      </c>
      <c r="D284" s="37" t="s">
        <v>551</v>
      </c>
      <c r="E284" s="36"/>
      <c r="F284" s="40" t="s">
        <v>15</v>
      </c>
      <c r="G284" s="27">
        <f>VLOOKUP(B284,[1]Sheet1!$D$1:$K$65536,8,FALSE)</f>
        <v>2619</v>
      </c>
      <c r="H284" s="27">
        <f>VLOOKUP(B284,[1]Sheet1!$D$1:$L$65536,9,FALSE)</f>
        <v>2383</v>
      </c>
      <c r="I284" s="27">
        <f>VLOOKUP(B284,[1]Sheet1!$D$1:$M$65536,10,FALSE)</f>
        <v>2169</v>
      </c>
      <c r="J284" s="27">
        <f t="shared" si="9"/>
        <v>1952</v>
      </c>
      <c r="K284" s="36"/>
    </row>
    <row r="285" ht="27" spans="1:11">
      <c r="A285" s="17">
        <v>281</v>
      </c>
      <c r="B285" s="35">
        <v>331506002</v>
      </c>
      <c r="C285" s="36" t="s">
        <v>552</v>
      </c>
      <c r="D285" s="37"/>
      <c r="E285" s="36"/>
      <c r="F285" s="40" t="s">
        <v>15</v>
      </c>
      <c r="G285" s="27">
        <f>VLOOKUP(B285,[1]Sheet1!$D$1:$K$65536,8,FALSE)</f>
        <v>2292</v>
      </c>
      <c r="H285" s="27">
        <f>VLOOKUP(B285,[1]Sheet1!$D$1:$L$65536,9,FALSE)</f>
        <v>2086</v>
      </c>
      <c r="I285" s="27">
        <f>VLOOKUP(B285,[1]Sheet1!$D$1:$M$65536,10,FALSE)</f>
        <v>1898</v>
      </c>
      <c r="J285" s="27">
        <f t="shared" si="9"/>
        <v>1708</v>
      </c>
      <c r="K285" s="36" t="s">
        <v>553</v>
      </c>
    </row>
    <row r="286" ht="40.5" spans="1:11">
      <c r="A286" s="17">
        <v>282</v>
      </c>
      <c r="B286" s="35">
        <v>331506003</v>
      </c>
      <c r="C286" s="36" t="s">
        <v>554</v>
      </c>
      <c r="D286" s="37" t="s">
        <v>555</v>
      </c>
      <c r="E286" s="36"/>
      <c r="F286" s="40" t="s">
        <v>15</v>
      </c>
      <c r="G286" s="27">
        <f>VLOOKUP(B286,[1]Sheet1!$D$1:$K$65536,8,FALSE)</f>
        <v>2436</v>
      </c>
      <c r="H286" s="27">
        <f>VLOOKUP(B286,[1]Sheet1!$D$1:$L$65536,9,FALSE)</f>
        <v>2217</v>
      </c>
      <c r="I286" s="27">
        <f>VLOOKUP(B286,[1]Sheet1!$D$1:$M$65536,10,FALSE)</f>
        <v>2017</v>
      </c>
      <c r="J286" s="27">
        <f t="shared" si="9"/>
        <v>1815</v>
      </c>
      <c r="K286" s="36"/>
    </row>
    <row r="287" ht="27" spans="1:11">
      <c r="A287" s="17">
        <v>283</v>
      </c>
      <c r="B287" s="35">
        <v>331506004</v>
      </c>
      <c r="C287" s="36" t="s">
        <v>556</v>
      </c>
      <c r="D287" s="37"/>
      <c r="E287" s="36"/>
      <c r="F287" s="40" t="s">
        <v>15</v>
      </c>
      <c r="G287" s="27">
        <f>VLOOKUP(B287,[1]Sheet1!$D$1:$K$65536,8,FALSE)</f>
        <v>2578</v>
      </c>
      <c r="H287" s="27">
        <f>VLOOKUP(B287,[1]Sheet1!$D$1:$L$65536,9,FALSE)</f>
        <v>2346</v>
      </c>
      <c r="I287" s="27">
        <f>VLOOKUP(B287,[1]Sheet1!$D$1:$M$65536,10,FALSE)</f>
        <v>2135</v>
      </c>
      <c r="J287" s="27">
        <f t="shared" si="9"/>
        <v>1922</v>
      </c>
      <c r="K287" s="36"/>
    </row>
    <row r="288" ht="54" spans="1:11">
      <c r="A288" s="17">
        <v>284</v>
      </c>
      <c r="B288" s="35">
        <v>331506007</v>
      </c>
      <c r="C288" s="36" t="s">
        <v>557</v>
      </c>
      <c r="D288" s="37"/>
      <c r="E288" s="36"/>
      <c r="F288" s="40" t="s">
        <v>15</v>
      </c>
      <c r="G288" s="27">
        <f>VLOOKUP(B288,[1]Sheet1!$D$1:$K$65536,8,FALSE)</f>
        <v>3162</v>
      </c>
      <c r="H288" s="27">
        <f>VLOOKUP(B288,[1]Sheet1!$D$1:$L$65536,9,FALSE)</f>
        <v>2877</v>
      </c>
      <c r="I288" s="27">
        <f>VLOOKUP(B288,[1]Sheet1!$D$1:$M$65536,10,FALSE)</f>
        <v>2618</v>
      </c>
      <c r="J288" s="27">
        <f t="shared" si="9"/>
        <v>2356</v>
      </c>
      <c r="K288" s="36"/>
    </row>
    <row r="289" ht="67.5" spans="1:11">
      <c r="A289" s="17">
        <v>285</v>
      </c>
      <c r="B289" s="35">
        <v>331506008</v>
      </c>
      <c r="C289" s="36" t="s">
        <v>558</v>
      </c>
      <c r="D289" s="37"/>
      <c r="E289" s="36"/>
      <c r="F289" s="40" t="s">
        <v>15</v>
      </c>
      <c r="G289" s="27">
        <f>VLOOKUP(B289,[1]Sheet1!$D$1:$K$65536,8,FALSE)</f>
        <v>3478</v>
      </c>
      <c r="H289" s="27">
        <f>VLOOKUP(B289,[1]Sheet1!$D$1:$L$65536,9,FALSE)</f>
        <v>3165</v>
      </c>
      <c r="I289" s="27">
        <f>VLOOKUP(B289,[1]Sheet1!$D$1:$M$65536,10,FALSE)</f>
        <v>2880</v>
      </c>
      <c r="J289" s="27">
        <f t="shared" si="9"/>
        <v>2592</v>
      </c>
      <c r="K289" s="36"/>
    </row>
    <row r="290" ht="27" spans="1:11">
      <c r="A290" s="17">
        <v>286</v>
      </c>
      <c r="B290" s="35">
        <v>331506021</v>
      </c>
      <c r="C290" s="36" t="s">
        <v>559</v>
      </c>
      <c r="D290" s="37"/>
      <c r="E290" s="36"/>
      <c r="F290" s="40" t="s">
        <v>15</v>
      </c>
      <c r="G290" s="27">
        <f>VLOOKUP(B290,[1]Sheet1!$D$1:$K$65536,8,FALSE)</f>
        <v>1986</v>
      </c>
      <c r="H290" s="27">
        <f>VLOOKUP(B290,[1]Sheet1!$D$1:$L$65536,9,FALSE)</f>
        <v>1807</v>
      </c>
      <c r="I290" s="27">
        <f>VLOOKUP(B290,[1]Sheet1!$D$1:$M$65536,10,FALSE)</f>
        <v>1644</v>
      </c>
      <c r="J290" s="27">
        <f t="shared" si="9"/>
        <v>1480</v>
      </c>
      <c r="K290" s="36"/>
    </row>
    <row r="291" spans="1:11">
      <c r="A291" s="17">
        <v>287</v>
      </c>
      <c r="B291" s="35">
        <v>331506023</v>
      </c>
      <c r="C291" s="36" t="s">
        <v>560</v>
      </c>
      <c r="D291" s="37"/>
      <c r="E291" s="36"/>
      <c r="F291" s="40" t="s">
        <v>15</v>
      </c>
      <c r="G291" s="27">
        <f>VLOOKUP(B291,[1]Sheet1!$D$1:$K$65536,8,FALSE)</f>
        <v>2794</v>
      </c>
      <c r="H291" s="27">
        <f>VLOOKUP(B291,[1]Sheet1!$D$1:$L$65536,9,FALSE)</f>
        <v>2543</v>
      </c>
      <c r="I291" s="27">
        <f>VLOOKUP(B291,[1]Sheet1!$D$1:$M$65536,10,FALSE)</f>
        <v>2314</v>
      </c>
      <c r="J291" s="27">
        <f t="shared" si="9"/>
        <v>2083</v>
      </c>
      <c r="K291" s="36"/>
    </row>
    <row r="292" ht="27" spans="1:11">
      <c r="A292" s="17">
        <v>288</v>
      </c>
      <c r="B292" s="35">
        <v>331506024</v>
      </c>
      <c r="C292" s="36" t="s">
        <v>561</v>
      </c>
      <c r="D292" s="37" t="s">
        <v>562</v>
      </c>
      <c r="E292" s="36" t="s">
        <v>375</v>
      </c>
      <c r="F292" s="40" t="s">
        <v>15</v>
      </c>
      <c r="G292" s="27">
        <f>VLOOKUP(B292,[1]Sheet1!$D$1:$K$65536,8,FALSE)</f>
        <v>2794</v>
      </c>
      <c r="H292" s="27">
        <f>VLOOKUP(B292,[1]Sheet1!$D$1:$L$65536,9,FALSE)</f>
        <v>2543</v>
      </c>
      <c r="I292" s="27">
        <f>VLOOKUP(B292,[1]Sheet1!$D$1:$M$65536,10,FALSE)</f>
        <v>2314</v>
      </c>
      <c r="J292" s="27">
        <f t="shared" si="9"/>
        <v>2083</v>
      </c>
      <c r="K292" s="36"/>
    </row>
    <row r="293" ht="27" spans="1:11">
      <c r="A293" s="17">
        <v>289</v>
      </c>
      <c r="B293" s="35">
        <v>331507004</v>
      </c>
      <c r="C293" s="36" t="s">
        <v>563</v>
      </c>
      <c r="D293" s="37"/>
      <c r="E293" s="36"/>
      <c r="F293" s="40" t="s">
        <v>15</v>
      </c>
      <c r="G293" s="27">
        <f>VLOOKUP(B293,[1]Sheet1!$D$1:$K$65536,8,FALSE)</f>
        <v>4585</v>
      </c>
      <c r="H293" s="27">
        <f>VLOOKUP(B293,[1]Sheet1!$D$1:$L$65536,9,FALSE)</f>
        <v>4172</v>
      </c>
      <c r="I293" s="27">
        <f>VLOOKUP(B293,[1]Sheet1!$D$1:$M$65536,10,FALSE)</f>
        <v>3797</v>
      </c>
      <c r="J293" s="27">
        <f t="shared" si="9"/>
        <v>3417</v>
      </c>
      <c r="K293" s="36" t="s">
        <v>564</v>
      </c>
    </row>
    <row r="294" ht="27" spans="1:11">
      <c r="A294" s="17">
        <v>290</v>
      </c>
      <c r="B294" s="35">
        <v>331507005</v>
      </c>
      <c r="C294" s="36" t="s">
        <v>565</v>
      </c>
      <c r="D294" s="37"/>
      <c r="E294" s="36"/>
      <c r="F294" s="40" t="s">
        <v>15</v>
      </c>
      <c r="G294" s="27">
        <f>VLOOKUP(B294,[1]Sheet1!$D$1:$K$65536,8,FALSE)</f>
        <v>3121</v>
      </c>
      <c r="H294" s="27">
        <f>VLOOKUP(B294,[1]Sheet1!$D$1:$L$65536,9,FALSE)</f>
        <v>2840</v>
      </c>
      <c r="I294" s="27">
        <f>VLOOKUP(B294,[1]Sheet1!$D$1:$M$65536,10,FALSE)</f>
        <v>2584</v>
      </c>
      <c r="J294" s="27">
        <f t="shared" si="9"/>
        <v>2326</v>
      </c>
      <c r="K294" s="36"/>
    </row>
    <row r="295" ht="27" spans="1:11">
      <c r="A295" s="17">
        <v>291</v>
      </c>
      <c r="B295" s="35">
        <v>331507006</v>
      </c>
      <c r="C295" s="36" t="s">
        <v>566</v>
      </c>
      <c r="D295" s="37"/>
      <c r="E295" s="36"/>
      <c r="F295" s="40" t="s">
        <v>15</v>
      </c>
      <c r="G295" s="27">
        <f>VLOOKUP(B295,[1]Sheet1!$D$1:$K$65536,8,FALSE)</f>
        <v>4174</v>
      </c>
      <c r="H295" s="27">
        <f>VLOOKUP(B295,[1]Sheet1!$D$1:$L$65536,9,FALSE)</f>
        <v>3798</v>
      </c>
      <c r="I295" s="27">
        <f>VLOOKUP(B295,[1]Sheet1!$D$1:$M$65536,10,FALSE)</f>
        <v>3456</v>
      </c>
      <c r="J295" s="27">
        <f t="shared" si="9"/>
        <v>3110</v>
      </c>
      <c r="K295" s="36" t="s">
        <v>564</v>
      </c>
    </row>
    <row r="296" ht="27" spans="1:11">
      <c r="A296" s="17">
        <v>292</v>
      </c>
      <c r="B296" s="35">
        <v>331507007</v>
      </c>
      <c r="C296" s="36" t="s">
        <v>567</v>
      </c>
      <c r="D296" s="37"/>
      <c r="E296" s="36"/>
      <c r="F296" s="40" t="s">
        <v>15</v>
      </c>
      <c r="G296" s="27">
        <f>VLOOKUP(B296,[1]Sheet1!$D$1:$K$65536,8,FALSE)</f>
        <v>3808</v>
      </c>
      <c r="H296" s="27">
        <f>VLOOKUP(B296,[1]Sheet1!$D$1:$L$65536,9,FALSE)</f>
        <v>3465</v>
      </c>
      <c r="I296" s="27">
        <f>VLOOKUP(B296,[1]Sheet1!$D$1:$M$65536,10,FALSE)</f>
        <v>3153</v>
      </c>
      <c r="J296" s="27">
        <f t="shared" si="9"/>
        <v>2838</v>
      </c>
      <c r="K296" s="36" t="s">
        <v>564</v>
      </c>
    </row>
    <row r="297" ht="27" spans="1:11">
      <c r="A297" s="17">
        <v>293</v>
      </c>
      <c r="B297" s="35">
        <v>331507014</v>
      </c>
      <c r="C297" s="36" t="s">
        <v>568</v>
      </c>
      <c r="D297" s="37"/>
      <c r="E297" s="36" t="s">
        <v>569</v>
      </c>
      <c r="F297" s="40" t="s">
        <v>15</v>
      </c>
      <c r="G297" s="27">
        <f>VLOOKUP(B297,[1]Sheet1!$D$1:$K$65536,8,FALSE)</f>
        <v>4841</v>
      </c>
      <c r="H297" s="27">
        <f>VLOOKUP(B297,[1]Sheet1!$D$1:$L$65536,9,FALSE)</f>
        <v>4405</v>
      </c>
      <c r="I297" s="27">
        <f>VLOOKUP(B297,[1]Sheet1!$D$1:$M$65536,10,FALSE)</f>
        <v>4009</v>
      </c>
      <c r="J297" s="27">
        <f t="shared" si="9"/>
        <v>3608</v>
      </c>
      <c r="K297" s="36"/>
    </row>
    <row r="298" spans="1:11">
      <c r="A298" s="17">
        <v>294</v>
      </c>
      <c r="B298" s="35">
        <v>331508003</v>
      </c>
      <c r="C298" s="36" t="s">
        <v>570</v>
      </c>
      <c r="D298" s="37"/>
      <c r="E298" s="36"/>
      <c r="F298" s="40" t="s">
        <v>15</v>
      </c>
      <c r="G298" s="27">
        <f>VLOOKUP(B298,[1]Sheet1!$D$1:$K$65536,8,FALSE)</f>
        <v>1816</v>
      </c>
      <c r="H298" s="27">
        <f>VLOOKUP(B298,[1]Sheet1!$D$1:$L$65536,9,FALSE)</f>
        <v>1653</v>
      </c>
      <c r="I298" s="27">
        <f>VLOOKUP(B298,[1]Sheet1!$D$1:$M$65536,10,FALSE)</f>
        <v>1504</v>
      </c>
      <c r="J298" s="27">
        <f t="shared" si="9"/>
        <v>1354</v>
      </c>
      <c r="K298" s="36"/>
    </row>
    <row r="299" ht="40.5" spans="1:11">
      <c r="A299" s="17">
        <v>295</v>
      </c>
      <c r="B299" s="35">
        <v>331508004</v>
      </c>
      <c r="C299" s="36" t="s">
        <v>571</v>
      </c>
      <c r="D299" s="37"/>
      <c r="E299" s="36"/>
      <c r="F299" s="40" t="s">
        <v>15</v>
      </c>
      <c r="G299" s="27">
        <f>VLOOKUP(B299,[1]Sheet1!$D$1:$K$65536,8,FALSE)</f>
        <v>2610</v>
      </c>
      <c r="H299" s="27">
        <f>VLOOKUP(B299,[1]Sheet1!$D$1:$L$65536,9,FALSE)</f>
        <v>2375</v>
      </c>
      <c r="I299" s="27">
        <f>VLOOKUP(B299,[1]Sheet1!$D$1:$M$65536,10,FALSE)</f>
        <v>2161</v>
      </c>
      <c r="J299" s="27">
        <f t="shared" si="9"/>
        <v>1945</v>
      </c>
      <c r="K299" s="36"/>
    </row>
    <row r="300" ht="27" spans="1:11">
      <c r="A300" s="17">
        <v>296</v>
      </c>
      <c r="B300" s="35">
        <v>331508005</v>
      </c>
      <c r="C300" s="36" t="s">
        <v>572</v>
      </c>
      <c r="D300" s="37"/>
      <c r="E300" s="36"/>
      <c r="F300" s="40" t="s">
        <v>15</v>
      </c>
      <c r="G300" s="27">
        <f>VLOOKUP(B300,[1]Sheet1!$D$1:$K$65536,8,FALSE)</f>
        <v>2739</v>
      </c>
      <c r="H300" s="27">
        <f>VLOOKUP(B300,[1]Sheet1!$D$1:$L$65536,9,FALSE)</f>
        <v>2492</v>
      </c>
      <c r="I300" s="27">
        <f>VLOOKUP(B300,[1]Sheet1!$D$1:$M$65536,10,FALSE)</f>
        <v>2268</v>
      </c>
      <c r="J300" s="27">
        <f t="shared" si="9"/>
        <v>2041</v>
      </c>
      <c r="K300" s="36"/>
    </row>
    <row r="301" ht="40.5" spans="1:11">
      <c r="A301" s="17">
        <v>297</v>
      </c>
      <c r="B301" s="35">
        <v>331509007</v>
      </c>
      <c r="C301" s="36" t="s">
        <v>573</v>
      </c>
      <c r="D301" s="37"/>
      <c r="E301" s="36"/>
      <c r="F301" s="40" t="s">
        <v>15</v>
      </c>
      <c r="G301" s="27">
        <f>VLOOKUP(B301,[1]Sheet1!$D$1:$K$65536,8,FALSE)</f>
        <v>2205</v>
      </c>
      <c r="H301" s="27">
        <f>VLOOKUP(B301,[1]Sheet1!$D$1:$L$65536,9,FALSE)</f>
        <v>2007</v>
      </c>
      <c r="I301" s="27">
        <f>VLOOKUP(B301,[1]Sheet1!$D$1:$M$65536,10,FALSE)</f>
        <v>1826</v>
      </c>
      <c r="J301" s="27">
        <f t="shared" si="9"/>
        <v>1643</v>
      </c>
      <c r="K301" s="36"/>
    </row>
    <row r="302" ht="40.5" spans="1:11">
      <c r="A302" s="17">
        <v>298</v>
      </c>
      <c r="B302" s="35">
        <v>331509008</v>
      </c>
      <c r="C302" s="36" t="s">
        <v>574</v>
      </c>
      <c r="D302" s="37"/>
      <c r="E302" s="36"/>
      <c r="F302" s="40" t="s">
        <v>15</v>
      </c>
      <c r="G302" s="27">
        <f>VLOOKUP(B302,[1]Sheet1!$D$1:$K$65536,8,FALSE)</f>
        <v>3860</v>
      </c>
      <c r="H302" s="27">
        <f>VLOOKUP(B302,[1]Sheet1!$D$1:$L$65536,9,FALSE)</f>
        <v>3513</v>
      </c>
      <c r="I302" s="27">
        <f>VLOOKUP(B302,[1]Sheet1!$D$1:$M$65536,10,FALSE)</f>
        <v>3197</v>
      </c>
      <c r="J302" s="27">
        <f t="shared" si="9"/>
        <v>2877</v>
      </c>
      <c r="K302" s="36"/>
    </row>
    <row r="303" spans="1:11">
      <c r="A303" s="17">
        <v>299</v>
      </c>
      <c r="B303" s="35">
        <v>331510001</v>
      </c>
      <c r="C303" s="36" t="s">
        <v>575</v>
      </c>
      <c r="D303" s="37"/>
      <c r="E303" s="36"/>
      <c r="F303" s="40" t="s">
        <v>15</v>
      </c>
      <c r="G303" s="27">
        <f>VLOOKUP(B303,[1]Sheet1!$D$1:$K$65536,8,FALSE)</f>
        <v>2183</v>
      </c>
      <c r="H303" s="27">
        <f>VLOOKUP(B303,[1]Sheet1!$D$1:$L$65536,9,FALSE)</f>
        <v>1987</v>
      </c>
      <c r="I303" s="27">
        <f>VLOOKUP(B303,[1]Sheet1!$D$1:$M$65536,10,FALSE)</f>
        <v>1808</v>
      </c>
      <c r="J303" s="27">
        <f t="shared" si="9"/>
        <v>1627</v>
      </c>
      <c r="K303" s="36"/>
    </row>
    <row r="304" spans="1:11">
      <c r="A304" s="17">
        <v>300</v>
      </c>
      <c r="B304" s="35">
        <v>331510002</v>
      </c>
      <c r="C304" s="36" t="s">
        <v>576</v>
      </c>
      <c r="D304" s="37"/>
      <c r="E304" s="36"/>
      <c r="F304" s="40" t="s">
        <v>15</v>
      </c>
      <c r="G304" s="27">
        <f>VLOOKUP(B304,[1]Sheet1!$D$1:$K$65536,8,FALSE)</f>
        <v>1853</v>
      </c>
      <c r="H304" s="27">
        <f>VLOOKUP(B304,[1]Sheet1!$D$1:$L$65536,9,FALSE)</f>
        <v>1686</v>
      </c>
      <c r="I304" s="27">
        <f>VLOOKUP(B304,[1]Sheet1!$D$1:$M$65536,10,FALSE)</f>
        <v>1534</v>
      </c>
      <c r="J304" s="27">
        <f t="shared" si="9"/>
        <v>1381</v>
      </c>
      <c r="K304" s="36"/>
    </row>
    <row r="305" ht="27" spans="1:11">
      <c r="A305" s="17">
        <v>301</v>
      </c>
      <c r="B305" s="35">
        <v>331510003</v>
      </c>
      <c r="C305" s="36" t="s">
        <v>577</v>
      </c>
      <c r="D305" s="37"/>
      <c r="E305" s="36"/>
      <c r="F305" s="40" t="s">
        <v>15</v>
      </c>
      <c r="G305" s="27">
        <f>VLOOKUP(B305,[1]Sheet1!$D$1:$K$65536,8,FALSE)</f>
        <v>1816</v>
      </c>
      <c r="H305" s="27">
        <f>VLOOKUP(B305,[1]Sheet1!$D$1:$L$65536,9,FALSE)</f>
        <v>1653</v>
      </c>
      <c r="I305" s="27">
        <f>VLOOKUP(B305,[1]Sheet1!$D$1:$M$65536,10,FALSE)</f>
        <v>1504</v>
      </c>
      <c r="J305" s="27">
        <f t="shared" si="9"/>
        <v>1354</v>
      </c>
      <c r="K305" s="36"/>
    </row>
    <row r="306" ht="27" spans="1:11">
      <c r="A306" s="17">
        <v>302</v>
      </c>
      <c r="B306" s="35">
        <v>331510004</v>
      </c>
      <c r="C306" s="36" t="s">
        <v>578</v>
      </c>
      <c r="D306" s="37" t="s">
        <v>282</v>
      </c>
      <c r="E306" s="36"/>
      <c r="F306" s="40" t="s">
        <v>15</v>
      </c>
      <c r="G306" s="27">
        <f>VLOOKUP(B306,[1]Sheet1!$D$1:$K$65536,8,FALSE)</f>
        <v>3032</v>
      </c>
      <c r="H306" s="27">
        <f>VLOOKUP(B306,[1]Sheet1!$D$1:$L$65536,9,FALSE)</f>
        <v>2759</v>
      </c>
      <c r="I306" s="27">
        <f>VLOOKUP(B306,[1]Sheet1!$D$1:$M$65536,10,FALSE)</f>
        <v>2511</v>
      </c>
      <c r="J306" s="27">
        <f t="shared" si="9"/>
        <v>2260</v>
      </c>
      <c r="K306" s="36"/>
    </row>
    <row r="307" ht="27" spans="1:11">
      <c r="A307" s="17">
        <v>303</v>
      </c>
      <c r="B307" s="35">
        <v>331510005</v>
      </c>
      <c r="C307" s="36" t="s">
        <v>579</v>
      </c>
      <c r="D307" s="37"/>
      <c r="E307" s="36"/>
      <c r="F307" s="40" t="s">
        <v>15</v>
      </c>
      <c r="G307" s="27">
        <f>VLOOKUP(B307,[1]Sheet1!$D$1:$K$65536,8,FALSE)</f>
        <v>2522</v>
      </c>
      <c r="H307" s="27">
        <f>VLOOKUP(B307,[1]Sheet1!$D$1:$L$65536,9,FALSE)</f>
        <v>2295</v>
      </c>
      <c r="I307" s="27">
        <f>VLOOKUP(B307,[1]Sheet1!$D$1:$M$65536,10,FALSE)</f>
        <v>2088</v>
      </c>
      <c r="J307" s="27">
        <f t="shared" si="9"/>
        <v>1879</v>
      </c>
      <c r="K307" s="36"/>
    </row>
    <row r="308" ht="27" spans="1:11">
      <c r="A308" s="17">
        <v>304</v>
      </c>
      <c r="B308" s="35">
        <v>331510006</v>
      </c>
      <c r="C308" s="36" t="s">
        <v>580</v>
      </c>
      <c r="D308" s="37" t="s">
        <v>581</v>
      </c>
      <c r="E308" s="36"/>
      <c r="F308" s="40" t="s">
        <v>15</v>
      </c>
      <c r="G308" s="27">
        <f>VLOOKUP(B308,[1]Sheet1!$D$1:$K$65536,8,FALSE)</f>
        <v>2149</v>
      </c>
      <c r="H308" s="27">
        <f>VLOOKUP(B308,[1]Sheet1!$D$1:$L$65536,9,FALSE)</f>
        <v>1956</v>
      </c>
      <c r="I308" s="27">
        <f>VLOOKUP(B308,[1]Sheet1!$D$1:$M$65536,10,FALSE)</f>
        <v>1780</v>
      </c>
      <c r="J308" s="27">
        <f t="shared" si="9"/>
        <v>1602</v>
      </c>
      <c r="K308" s="36"/>
    </row>
    <row r="309" ht="27" spans="1:11">
      <c r="A309" s="17">
        <v>305</v>
      </c>
      <c r="B309" s="35">
        <v>331510007</v>
      </c>
      <c r="C309" s="36" t="s">
        <v>582</v>
      </c>
      <c r="D309" s="37"/>
      <c r="E309" s="36"/>
      <c r="F309" s="40" t="s">
        <v>15</v>
      </c>
      <c r="G309" s="27">
        <f>VLOOKUP(B309,[1]Sheet1!$D$1:$K$65536,8,FALSE)</f>
        <v>2264</v>
      </c>
      <c r="H309" s="27">
        <f>VLOOKUP(B309,[1]Sheet1!$D$1:$L$65536,9,FALSE)</f>
        <v>2060</v>
      </c>
      <c r="I309" s="27">
        <f>VLOOKUP(B309,[1]Sheet1!$D$1:$M$65536,10,FALSE)</f>
        <v>1875</v>
      </c>
      <c r="J309" s="27">
        <f t="shared" ref="J309:J340" si="10">ROUND(I309*0.9,0)</f>
        <v>1688</v>
      </c>
      <c r="K309" s="36"/>
    </row>
    <row r="310" ht="27" spans="1:11">
      <c r="A310" s="17">
        <v>306</v>
      </c>
      <c r="B310" s="35">
        <v>331510008</v>
      </c>
      <c r="C310" s="36" t="s">
        <v>583</v>
      </c>
      <c r="D310" s="37"/>
      <c r="E310" s="36"/>
      <c r="F310" s="40" t="s">
        <v>15</v>
      </c>
      <c r="G310" s="27">
        <f>VLOOKUP(B310,[1]Sheet1!$D$1:$K$65536,8,FALSE)</f>
        <v>2256</v>
      </c>
      <c r="H310" s="27">
        <f>VLOOKUP(B310,[1]Sheet1!$D$1:$L$65536,9,FALSE)</f>
        <v>2053</v>
      </c>
      <c r="I310" s="27">
        <f>VLOOKUP(B310,[1]Sheet1!$D$1:$M$65536,10,FALSE)</f>
        <v>1868</v>
      </c>
      <c r="J310" s="27">
        <f t="shared" si="10"/>
        <v>1681</v>
      </c>
      <c r="K310" s="36"/>
    </row>
    <row r="311" spans="1:11">
      <c r="A311" s="17">
        <v>307</v>
      </c>
      <c r="B311" s="35">
        <v>331510009</v>
      </c>
      <c r="C311" s="36" t="s">
        <v>584</v>
      </c>
      <c r="D311" s="37"/>
      <c r="E311" s="36"/>
      <c r="F311" s="40" t="s">
        <v>15</v>
      </c>
      <c r="G311" s="27">
        <f>VLOOKUP(B311,[1]Sheet1!$D$1:$K$65536,8,FALSE)</f>
        <v>1938</v>
      </c>
      <c r="H311" s="27">
        <f>VLOOKUP(B311,[1]Sheet1!$D$1:$L$65536,9,FALSE)</f>
        <v>1764</v>
      </c>
      <c r="I311" s="27">
        <f>VLOOKUP(B311,[1]Sheet1!$D$1:$M$65536,10,FALSE)</f>
        <v>1605</v>
      </c>
      <c r="J311" s="27">
        <f t="shared" si="10"/>
        <v>1445</v>
      </c>
      <c r="K311" s="36"/>
    </row>
    <row r="312" ht="27" spans="1:11">
      <c r="A312" s="17">
        <v>308</v>
      </c>
      <c r="B312" s="35">
        <v>331510010</v>
      </c>
      <c r="C312" s="36" t="s">
        <v>585</v>
      </c>
      <c r="D312" s="37"/>
      <c r="E312" s="36"/>
      <c r="F312" s="40" t="s">
        <v>15</v>
      </c>
      <c r="G312" s="27">
        <f>VLOOKUP(B312,[1]Sheet1!$D$1:$K$65536,8,FALSE)</f>
        <v>2281</v>
      </c>
      <c r="H312" s="27">
        <f>VLOOKUP(B312,[1]Sheet1!$D$1:$L$65536,9,FALSE)</f>
        <v>2076</v>
      </c>
      <c r="I312" s="27">
        <f>VLOOKUP(B312,[1]Sheet1!$D$1:$M$65536,10,FALSE)</f>
        <v>1889</v>
      </c>
      <c r="J312" s="27">
        <f t="shared" si="10"/>
        <v>1700</v>
      </c>
      <c r="K312" s="36"/>
    </row>
    <row r="313" spans="1:11">
      <c r="A313" s="17">
        <v>309</v>
      </c>
      <c r="B313" s="35">
        <v>331511001</v>
      </c>
      <c r="C313" s="36" t="s">
        <v>586</v>
      </c>
      <c r="D313" s="37"/>
      <c r="E313" s="36"/>
      <c r="F313" s="40" t="s">
        <v>15</v>
      </c>
      <c r="G313" s="27">
        <f>VLOOKUP(B313,[1]Sheet1!$D$1:$K$65536,8,FALSE)</f>
        <v>2210</v>
      </c>
      <c r="H313" s="27">
        <f>VLOOKUP(B313,[1]Sheet1!$D$1:$L$65536,9,FALSE)</f>
        <v>2011</v>
      </c>
      <c r="I313" s="27">
        <f>VLOOKUP(B313,[1]Sheet1!$D$1:$M$65536,10,FALSE)</f>
        <v>1830</v>
      </c>
      <c r="J313" s="27">
        <f t="shared" si="10"/>
        <v>1647</v>
      </c>
      <c r="K313" s="36"/>
    </row>
    <row r="314" ht="40.5" spans="1:11">
      <c r="A314" s="17">
        <v>310</v>
      </c>
      <c r="B314" s="35">
        <v>331511002</v>
      </c>
      <c r="C314" s="36" t="s">
        <v>587</v>
      </c>
      <c r="D314" s="37"/>
      <c r="E314" s="36"/>
      <c r="F314" s="40" t="s">
        <v>15</v>
      </c>
      <c r="G314" s="27">
        <f>VLOOKUP(B314,[1]Sheet1!$D$1:$K$65536,8,FALSE)</f>
        <v>2578</v>
      </c>
      <c r="H314" s="27">
        <f>VLOOKUP(B314,[1]Sheet1!$D$1:$L$65536,9,FALSE)</f>
        <v>2346</v>
      </c>
      <c r="I314" s="27">
        <f>VLOOKUP(B314,[1]Sheet1!$D$1:$M$65536,10,FALSE)</f>
        <v>2135</v>
      </c>
      <c r="J314" s="27">
        <f t="shared" si="10"/>
        <v>1922</v>
      </c>
      <c r="K314" s="36"/>
    </row>
    <row r="315" spans="1:11">
      <c r="A315" s="17">
        <v>311</v>
      </c>
      <c r="B315" s="35">
        <v>331511003</v>
      </c>
      <c r="C315" s="36" t="s">
        <v>588</v>
      </c>
      <c r="D315" s="37" t="s">
        <v>589</v>
      </c>
      <c r="E315" s="36"/>
      <c r="F315" s="40" t="s">
        <v>15</v>
      </c>
      <c r="G315" s="27">
        <f>VLOOKUP(B315,[1]Sheet1!$D$1:$K$65536,8,FALSE)</f>
        <v>2639</v>
      </c>
      <c r="H315" s="27">
        <f>VLOOKUP(B315,[1]Sheet1!$D$1:$L$65536,9,FALSE)</f>
        <v>2401</v>
      </c>
      <c r="I315" s="27">
        <f>VLOOKUP(B315,[1]Sheet1!$D$1:$M$65536,10,FALSE)</f>
        <v>2185</v>
      </c>
      <c r="J315" s="27">
        <f t="shared" si="10"/>
        <v>1967</v>
      </c>
      <c r="K315" s="36" t="s">
        <v>590</v>
      </c>
    </row>
    <row r="316" ht="27" spans="1:11">
      <c r="A316" s="17">
        <v>312</v>
      </c>
      <c r="B316" s="35">
        <v>331511004</v>
      </c>
      <c r="C316" s="36" t="s">
        <v>591</v>
      </c>
      <c r="D316" s="37"/>
      <c r="E316" s="36"/>
      <c r="F316" s="40" t="s">
        <v>15</v>
      </c>
      <c r="G316" s="27">
        <f>VLOOKUP(B316,[1]Sheet1!$D$1:$K$65536,8,FALSE)</f>
        <v>1720</v>
      </c>
      <c r="H316" s="27">
        <f>VLOOKUP(B316,[1]Sheet1!$D$1:$L$65536,9,FALSE)</f>
        <v>1565</v>
      </c>
      <c r="I316" s="27">
        <f>VLOOKUP(B316,[1]Sheet1!$D$1:$M$65536,10,FALSE)</f>
        <v>1424</v>
      </c>
      <c r="J316" s="27">
        <f t="shared" si="10"/>
        <v>1282</v>
      </c>
      <c r="K316" s="36"/>
    </row>
    <row r="317" ht="27" spans="1:11">
      <c r="A317" s="17">
        <v>313</v>
      </c>
      <c r="B317" s="35">
        <v>331511005</v>
      </c>
      <c r="C317" s="36" t="s">
        <v>592</v>
      </c>
      <c r="D317" s="37" t="s">
        <v>593</v>
      </c>
      <c r="E317" s="36"/>
      <c r="F317" s="40" t="s">
        <v>15</v>
      </c>
      <c r="G317" s="27">
        <f>VLOOKUP(B317,[1]Sheet1!$D$1:$K$65536,8,FALSE)</f>
        <v>1720</v>
      </c>
      <c r="H317" s="27">
        <f>VLOOKUP(B317,[1]Sheet1!$D$1:$L$65536,9,FALSE)</f>
        <v>1565</v>
      </c>
      <c r="I317" s="27">
        <f>VLOOKUP(B317,[1]Sheet1!$D$1:$M$65536,10,FALSE)</f>
        <v>1424</v>
      </c>
      <c r="J317" s="27">
        <f t="shared" si="10"/>
        <v>1282</v>
      </c>
      <c r="K317" s="36"/>
    </row>
    <row r="318" ht="40.5" spans="1:11">
      <c r="A318" s="17">
        <v>314</v>
      </c>
      <c r="B318" s="35" t="s">
        <v>594</v>
      </c>
      <c r="C318" s="36" t="s">
        <v>595</v>
      </c>
      <c r="D318" s="37" t="s">
        <v>596</v>
      </c>
      <c r="E318" s="36" t="s">
        <v>175</v>
      </c>
      <c r="F318" s="40" t="s">
        <v>15</v>
      </c>
      <c r="G318" s="27">
        <f>VLOOKUP(B318,[1]Sheet1!$D$1:$K$65536,8,FALSE)</f>
        <v>2149</v>
      </c>
      <c r="H318" s="27">
        <f>VLOOKUP(B318,[1]Sheet1!$D$1:$L$65536,9,FALSE)</f>
        <v>1956</v>
      </c>
      <c r="I318" s="27">
        <f>VLOOKUP(B318,[1]Sheet1!$D$1:$M$65536,10,FALSE)</f>
        <v>1780</v>
      </c>
      <c r="J318" s="27">
        <f t="shared" si="10"/>
        <v>1602</v>
      </c>
      <c r="K318" s="36"/>
    </row>
    <row r="319" ht="27" spans="1:11">
      <c r="A319" s="17">
        <v>315</v>
      </c>
      <c r="B319" s="35">
        <v>331512001</v>
      </c>
      <c r="C319" s="36" t="s">
        <v>597</v>
      </c>
      <c r="D319" s="37"/>
      <c r="E319" s="36"/>
      <c r="F319" s="40" t="s">
        <v>15</v>
      </c>
      <c r="G319" s="27">
        <f>VLOOKUP(B319,[1]Sheet1!$D$1:$K$65536,8,FALSE)</f>
        <v>2107</v>
      </c>
      <c r="H319" s="27">
        <f>VLOOKUP(B319,[1]Sheet1!$D$1:$L$65536,9,FALSE)</f>
        <v>1917</v>
      </c>
      <c r="I319" s="27">
        <f>VLOOKUP(B319,[1]Sheet1!$D$1:$M$65536,10,FALSE)</f>
        <v>1744</v>
      </c>
      <c r="J319" s="27">
        <f t="shared" si="10"/>
        <v>1570</v>
      </c>
      <c r="K319" s="36"/>
    </row>
    <row r="320" spans="1:11">
      <c r="A320" s="17">
        <v>316</v>
      </c>
      <c r="B320" s="35">
        <v>331512002</v>
      </c>
      <c r="C320" s="36" t="s">
        <v>598</v>
      </c>
      <c r="D320" s="37"/>
      <c r="E320" s="36"/>
      <c r="F320" s="40" t="s">
        <v>15</v>
      </c>
      <c r="G320" s="27">
        <f>VLOOKUP(B320,[1]Sheet1!$D$1:$K$65536,8,FALSE)</f>
        <v>1284</v>
      </c>
      <c r="H320" s="27">
        <f>VLOOKUP(B320,[1]Sheet1!$D$1:$L$65536,9,FALSE)</f>
        <v>1168</v>
      </c>
      <c r="I320" s="27">
        <f>VLOOKUP(B320,[1]Sheet1!$D$1:$M$65536,10,FALSE)</f>
        <v>1063</v>
      </c>
      <c r="J320" s="27">
        <f t="shared" si="10"/>
        <v>957</v>
      </c>
      <c r="K320" s="36"/>
    </row>
    <row r="321" spans="1:11">
      <c r="A321" s="17">
        <v>317</v>
      </c>
      <c r="B321" s="35">
        <v>331512003</v>
      </c>
      <c r="C321" s="36" t="s">
        <v>599</v>
      </c>
      <c r="D321" s="37"/>
      <c r="E321" s="36"/>
      <c r="F321" s="40" t="s">
        <v>15</v>
      </c>
      <c r="G321" s="27">
        <f>VLOOKUP(B321,[1]Sheet1!$D$1:$K$65536,8,FALSE)</f>
        <v>2214</v>
      </c>
      <c r="H321" s="27">
        <f>VLOOKUP(B321,[1]Sheet1!$D$1:$L$65536,9,FALSE)</f>
        <v>2015</v>
      </c>
      <c r="I321" s="27">
        <f>VLOOKUP(B321,[1]Sheet1!$D$1:$M$65536,10,FALSE)</f>
        <v>1834</v>
      </c>
      <c r="J321" s="27">
        <f t="shared" si="10"/>
        <v>1651</v>
      </c>
      <c r="K321" s="36"/>
    </row>
    <row r="322" spans="1:11">
      <c r="A322" s="17">
        <v>318</v>
      </c>
      <c r="B322" s="35">
        <v>331512004</v>
      </c>
      <c r="C322" s="36" t="s">
        <v>600</v>
      </c>
      <c r="D322" s="37"/>
      <c r="E322" s="36"/>
      <c r="F322" s="40" t="s">
        <v>15</v>
      </c>
      <c r="G322" s="27">
        <f>VLOOKUP(B322,[1]Sheet1!$D$1:$K$65536,8,FALSE)</f>
        <v>1720</v>
      </c>
      <c r="H322" s="27">
        <f>VLOOKUP(B322,[1]Sheet1!$D$1:$L$65536,9,FALSE)</f>
        <v>1565</v>
      </c>
      <c r="I322" s="27">
        <f>VLOOKUP(B322,[1]Sheet1!$D$1:$M$65536,10,FALSE)</f>
        <v>1424</v>
      </c>
      <c r="J322" s="27">
        <f t="shared" si="10"/>
        <v>1282</v>
      </c>
      <c r="K322" s="36"/>
    </row>
    <row r="323" spans="1:11">
      <c r="A323" s="17">
        <v>319</v>
      </c>
      <c r="B323" s="35">
        <v>331512005</v>
      </c>
      <c r="C323" s="36" t="s">
        <v>601</v>
      </c>
      <c r="D323" s="37"/>
      <c r="E323" s="36"/>
      <c r="F323" s="40" t="s">
        <v>15</v>
      </c>
      <c r="G323" s="27">
        <f>VLOOKUP(B323,[1]Sheet1!$D$1:$K$65536,8,FALSE)</f>
        <v>2214</v>
      </c>
      <c r="H323" s="27">
        <f>VLOOKUP(B323,[1]Sheet1!$D$1:$L$65536,9,FALSE)</f>
        <v>2015</v>
      </c>
      <c r="I323" s="27">
        <f>VLOOKUP(B323,[1]Sheet1!$D$1:$M$65536,10,FALSE)</f>
        <v>1834</v>
      </c>
      <c r="J323" s="27">
        <f t="shared" si="10"/>
        <v>1651</v>
      </c>
      <c r="K323" s="36"/>
    </row>
    <row r="324" spans="1:11">
      <c r="A324" s="17">
        <v>320</v>
      </c>
      <c r="B324" s="35">
        <v>331512006</v>
      </c>
      <c r="C324" s="36" t="s">
        <v>602</v>
      </c>
      <c r="D324" s="37"/>
      <c r="E324" s="36"/>
      <c r="F324" s="40" t="s">
        <v>15</v>
      </c>
      <c r="G324" s="27">
        <f>VLOOKUP(B324,[1]Sheet1!$D$1:$K$65536,8,FALSE)</f>
        <v>1720</v>
      </c>
      <c r="H324" s="27">
        <f>VLOOKUP(B324,[1]Sheet1!$D$1:$L$65536,9,FALSE)</f>
        <v>1565</v>
      </c>
      <c r="I324" s="27">
        <f>VLOOKUP(B324,[1]Sheet1!$D$1:$M$65536,10,FALSE)</f>
        <v>1424</v>
      </c>
      <c r="J324" s="27">
        <f t="shared" si="10"/>
        <v>1282</v>
      </c>
      <c r="K324" s="36"/>
    </row>
    <row r="325" spans="1:11">
      <c r="A325" s="17">
        <v>321</v>
      </c>
      <c r="B325" s="35">
        <v>331512007</v>
      </c>
      <c r="C325" s="36" t="s">
        <v>603</v>
      </c>
      <c r="D325" s="37"/>
      <c r="E325" s="36"/>
      <c r="F325" s="40" t="s">
        <v>15</v>
      </c>
      <c r="G325" s="27">
        <f>VLOOKUP(B325,[1]Sheet1!$D$1:$K$65536,8,FALSE)</f>
        <v>2549</v>
      </c>
      <c r="H325" s="27">
        <f>VLOOKUP(B325,[1]Sheet1!$D$1:$L$65536,9,FALSE)</f>
        <v>2320</v>
      </c>
      <c r="I325" s="27">
        <f>VLOOKUP(B325,[1]Sheet1!$D$1:$M$65536,10,FALSE)</f>
        <v>2111</v>
      </c>
      <c r="J325" s="27">
        <f t="shared" si="10"/>
        <v>1900</v>
      </c>
      <c r="K325" s="36"/>
    </row>
    <row r="326" ht="27" spans="1:11">
      <c r="A326" s="17">
        <v>322</v>
      </c>
      <c r="B326" s="35">
        <v>331512008</v>
      </c>
      <c r="C326" s="36" t="s">
        <v>604</v>
      </c>
      <c r="D326" s="37"/>
      <c r="E326" s="36"/>
      <c r="F326" s="40" t="s">
        <v>15</v>
      </c>
      <c r="G326" s="27">
        <f>VLOOKUP(B326,[1]Sheet1!$D$1:$K$65536,8,FALSE)</f>
        <v>2529</v>
      </c>
      <c r="H326" s="27">
        <f>VLOOKUP(B326,[1]Sheet1!$D$1:$L$65536,9,FALSE)</f>
        <v>2301</v>
      </c>
      <c r="I326" s="27">
        <f>VLOOKUP(B326,[1]Sheet1!$D$1:$M$65536,10,FALSE)</f>
        <v>2094</v>
      </c>
      <c r="J326" s="27">
        <f t="shared" si="10"/>
        <v>1885</v>
      </c>
      <c r="K326" s="36"/>
    </row>
    <row r="327" ht="27" spans="1:11">
      <c r="A327" s="17">
        <v>323</v>
      </c>
      <c r="B327" s="35">
        <v>331512009</v>
      </c>
      <c r="C327" s="36" t="s">
        <v>605</v>
      </c>
      <c r="D327" s="37"/>
      <c r="E327" s="36"/>
      <c r="F327" s="40" t="s">
        <v>15</v>
      </c>
      <c r="G327" s="27">
        <f>VLOOKUP(B327,[1]Sheet1!$D$1:$K$65536,8,FALSE)</f>
        <v>2529</v>
      </c>
      <c r="H327" s="27">
        <f>VLOOKUP(B327,[1]Sheet1!$D$1:$L$65536,9,FALSE)</f>
        <v>2301</v>
      </c>
      <c r="I327" s="27">
        <f>VLOOKUP(B327,[1]Sheet1!$D$1:$M$65536,10,FALSE)</f>
        <v>2094</v>
      </c>
      <c r="J327" s="27">
        <f t="shared" si="10"/>
        <v>1885</v>
      </c>
      <c r="K327" s="36"/>
    </row>
    <row r="328" ht="27" spans="1:11">
      <c r="A328" s="17">
        <v>324</v>
      </c>
      <c r="B328" s="35">
        <v>331512010</v>
      </c>
      <c r="C328" s="36" t="s">
        <v>606</v>
      </c>
      <c r="D328" s="37"/>
      <c r="E328" s="36"/>
      <c r="F328" s="40" t="s">
        <v>15</v>
      </c>
      <c r="G328" s="27">
        <f>VLOOKUP(B328,[1]Sheet1!$D$1:$K$65536,8,FALSE)</f>
        <v>2292</v>
      </c>
      <c r="H328" s="27">
        <f>VLOOKUP(B328,[1]Sheet1!$D$1:$L$65536,9,FALSE)</f>
        <v>2086</v>
      </c>
      <c r="I328" s="27">
        <f>VLOOKUP(B328,[1]Sheet1!$D$1:$M$65536,10,FALSE)</f>
        <v>1898</v>
      </c>
      <c r="J328" s="27">
        <f t="shared" si="10"/>
        <v>1708</v>
      </c>
      <c r="K328" s="36"/>
    </row>
    <row r="329" ht="27" spans="1:11">
      <c r="A329" s="17">
        <v>325</v>
      </c>
      <c r="B329" s="35">
        <v>331512011</v>
      </c>
      <c r="C329" s="36" t="s">
        <v>607</v>
      </c>
      <c r="D329" s="37"/>
      <c r="E329" s="36"/>
      <c r="F329" s="40" t="s">
        <v>15</v>
      </c>
      <c r="G329" s="27">
        <f>VLOOKUP(B329,[1]Sheet1!$D$1:$K$65536,8,FALSE)</f>
        <v>1689</v>
      </c>
      <c r="H329" s="27">
        <f>VLOOKUP(B329,[1]Sheet1!$D$1:$L$65536,9,FALSE)</f>
        <v>1537</v>
      </c>
      <c r="I329" s="27">
        <f>VLOOKUP(B329,[1]Sheet1!$D$1:$M$65536,10,FALSE)</f>
        <v>1399</v>
      </c>
      <c r="J329" s="27">
        <f t="shared" si="10"/>
        <v>1259</v>
      </c>
      <c r="K329" s="36"/>
    </row>
    <row r="330" ht="27" spans="1:11">
      <c r="A330" s="17">
        <v>326</v>
      </c>
      <c r="B330" s="35">
        <v>331512012</v>
      </c>
      <c r="C330" s="36" t="s">
        <v>608</v>
      </c>
      <c r="D330" s="37" t="s">
        <v>609</v>
      </c>
      <c r="E330" s="36" t="s">
        <v>610</v>
      </c>
      <c r="F330" s="40" t="s">
        <v>15</v>
      </c>
      <c r="G330" s="27">
        <f>VLOOKUP(B330,[1]Sheet1!$D$1:$K$65536,8,FALSE)</f>
        <v>2413</v>
      </c>
      <c r="H330" s="27">
        <f>VLOOKUP(B330,[1]Sheet1!$D$1:$L$65536,9,FALSE)</f>
        <v>2196</v>
      </c>
      <c r="I330" s="27">
        <f>VLOOKUP(B330,[1]Sheet1!$D$1:$M$65536,10,FALSE)</f>
        <v>1998</v>
      </c>
      <c r="J330" s="27">
        <f t="shared" si="10"/>
        <v>1798</v>
      </c>
      <c r="K330" s="36"/>
    </row>
    <row r="331" ht="27" spans="1:11">
      <c r="A331" s="17">
        <v>327</v>
      </c>
      <c r="B331" s="35">
        <v>331512013</v>
      </c>
      <c r="C331" s="36" t="s">
        <v>611</v>
      </c>
      <c r="D331" s="37"/>
      <c r="E331" s="36"/>
      <c r="F331" s="40" t="s">
        <v>15</v>
      </c>
      <c r="G331" s="27">
        <f>VLOOKUP(B331,[1]Sheet1!$D$1:$K$65536,8,FALSE)</f>
        <v>2005</v>
      </c>
      <c r="H331" s="27">
        <f>VLOOKUP(B331,[1]Sheet1!$D$1:$L$65536,9,FALSE)</f>
        <v>1825</v>
      </c>
      <c r="I331" s="27">
        <f>VLOOKUP(B331,[1]Sheet1!$D$1:$M$65536,10,FALSE)</f>
        <v>1661</v>
      </c>
      <c r="J331" s="27">
        <f t="shared" si="10"/>
        <v>1495</v>
      </c>
      <c r="K331" s="36"/>
    </row>
    <row r="332" ht="27" spans="1:11">
      <c r="A332" s="17">
        <v>328</v>
      </c>
      <c r="B332" s="35">
        <v>331512015</v>
      </c>
      <c r="C332" s="36" t="s">
        <v>612</v>
      </c>
      <c r="D332" s="37"/>
      <c r="E332" s="36"/>
      <c r="F332" s="40" t="s">
        <v>15</v>
      </c>
      <c r="G332" s="27">
        <f>VLOOKUP(B332,[1]Sheet1!$D$1:$K$65536,8,FALSE)</f>
        <v>1947</v>
      </c>
      <c r="H332" s="27">
        <f>VLOOKUP(B332,[1]Sheet1!$D$1:$L$65536,9,FALSE)</f>
        <v>1772</v>
      </c>
      <c r="I332" s="27">
        <f>VLOOKUP(B332,[1]Sheet1!$D$1:$M$65536,10,FALSE)</f>
        <v>1613</v>
      </c>
      <c r="J332" s="27">
        <f t="shared" si="10"/>
        <v>1452</v>
      </c>
      <c r="K332" s="36" t="s">
        <v>613</v>
      </c>
    </row>
    <row r="333" ht="27" spans="1:11">
      <c r="A333" s="17">
        <v>329</v>
      </c>
      <c r="B333" s="35">
        <v>331512016</v>
      </c>
      <c r="C333" s="36" t="s">
        <v>614</v>
      </c>
      <c r="D333" s="37"/>
      <c r="E333" s="36"/>
      <c r="F333" s="40" t="s">
        <v>15</v>
      </c>
      <c r="G333" s="27">
        <f>VLOOKUP(B333,[1]Sheet1!$D$1:$K$65536,8,FALSE)</f>
        <v>2058</v>
      </c>
      <c r="H333" s="27">
        <f>VLOOKUP(B333,[1]Sheet1!$D$1:$L$65536,9,FALSE)</f>
        <v>1873</v>
      </c>
      <c r="I333" s="27">
        <f>VLOOKUP(B333,[1]Sheet1!$D$1:$M$65536,10,FALSE)</f>
        <v>1704</v>
      </c>
      <c r="J333" s="27">
        <f t="shared" si="10"/>
        <v>1534</v>
      </c>
      <c r="K333" s="36"/>
    </row>
    <row r="334" spans="1:11">
      <c r="A334" s="17">
        <v>330</v>
      </c>
      <c r="B334" s="35">
        <v>331512018</v>
      </c>
      <c r="C334" s="36" t="s">
        <v>615</v>
      </c>
      <c r="D334" s="37"/>
      <c r="E334" s="36"/>
      <c r="F334" s="40" t="s">
        <v>616</v>
      </c>
      <c r="G334" s="27">
        <f>VLOOKUP(B334,[1]Sheet1!$D$1:$K$65536,8,FALSE)</f>
        <v>2609</v>
      </c>
      <c r="H334" s="27">
        <f>VLOOKUP(B334,[1]Sheet1!$D$1:$L$65536,9,FALSE)</f>
        <v>2374</v>
      </c>
      <c r="I334" s="27">
        <f>VLOOKUP(B334,[1]Sheet1!$D$1:$M$65536,10,FALSE)</f>
        <v>2160</v>
      </c>
      <c r="J334" s="27">
        <f t="shared" si="10"/>
        <v>1944</v>
      </c>
      <c r="K334" s="36"/>
    </row>
    <row r="335" ht="54" spans="1:11">
      <c r="A335" s="17">
        <v>331</v>
      </c>
      <c r="B335" s="42">
        <v>331512021</v>
      </c>
      <c r="C335" s="42" t="s">
        <v>617</v>
      </c>
      <c r="D335" s="42" t="s">
        <v>618</v>
      </c>
      <c r="E335" s="42" t="s">
        <v>619</v>
      </c>
      <c r="F335" s="42" t="s">
        <v>15</v>
      </c>
      <c r="G335" s="27">
        <f>VLOOKUP(B335,[1]Sheet1!$D$1:$K$65536,8,FALSE)</f>
        <v>3088</v>
      </c>
      <c r="H335" s="27">
        <f>VLOOKUP(B335,[1]Sheet1!$D$1:$L$65536,9,FALSE)</f>
        <v>2810</v>
      </c>
      <c r="I335" s="27">
        <f>VLOOKUP(B335,[1]Sheet1!$D$1:$M$65536,10,FALSE)</f>
        <v>2557</v>
      </c>
      <c r="J335" s="27">
        <f t="shared" si="10"/>
        <v>2301</v>
      </c>
      <c r="K335" s="42"/>
    </row>
    <row r="336" spans="1:11">
      <c r="A336" s="17">
        <v>332</v>
      </c>
      <c r="B336" s="35">
        <v>331514001</v>
      </c>
      <c r="C336" s="36" t="s">
        <v>620</v>
      </c>
      <c r="D336" s="37"/>
      <c r="E336" s="36"/>
      <c r="F336" s="40" t="s">
        <v>621</v>
      </c>
      <c r="G336" s="27">
        <f>VLOOKUP(B336,[1]Sheet1!$D$1:$K$65536,8,FALSE)</f>
        <v>5054</v>
      </c>
      <c r="H336" s="27">
        <f>VLOOKUP(B336,[1]Sheet1!$D$1:$L$65536,9,FALSE)</f>
        <v>4599</v>
      </c>
      <c r="I336" s="27">
        <f>VLOOKUP(B336,[1]Sheet1!$D$1:$M$65536,10,FALSE)</f>
        <v>4185</v>
      </c>
      <c r="J336" s="27">
        <f t="shared" si="10"/>
        <v>3767</v>
      </c>
      <c r="K336" s="36"/>
    </row>
    <row r="337" spans="1:11">
      <c r="A337" s="17">
        <v>333</v>
      </c>
      <c r="B337" s="35">
        <v>3315140010</v>
      </c>
      <c r="C337" s="36" t="s">
        <v>620</v>
      </c>
      <c r="D337" s="37" t="s">
        <v>622</v>
      </c>
      <c r="E337" s="36"/>
      <c r="F337" s="40" t="s">
        <v>621</v>
      </c>
      <c r="G337" s="27">
        <f>VLOOKUP(B337,[1]Sheet1!$D$1:$K$65536,8,FALSE)</f>
        <v>5054</v>
      </c>
      <c r="H337" s="27">
        <f>VLOOKUP(B337,[1]Sheet1!$D$1:$L$65536,9,FALSE)</f>
        <v>4599</v>
      </c>
      <c r="I337" s="27">
        <f>VLOOKUP(B337,[1]Sheet1!$D$1:$M$65536,10,FALSE)</f>
        <v>4185</v>
      </c>
      <c r="J337" s="27">
        <f t="shared" si="10"/>
        <v>3767</v>
      </c>
      <c r="K337" s="36"/>
    </row>
    <row r="338" ht="27" spans="1:11">
      <c r="A338" s="17">
        <v>334</v>
      </c>
      <c r="B338" s="35">
        <v>331514002</v>
      </c>
      <c r="C338" s="36" t="s">
        <v>623</v>
      </c>
      <c r="D338" s="37" t="s">
        <v>624</v>
      </c>
      <c r="E338" s="36"/>
      <c r="F338" s="40" t="s">
        <v>625</v>
      </c>
      <c r="G338" s="27">
        <f>VLOOKUP(B338,[1]Sheet1!$D$1:$K$65536,8,FALSE)</f>
        <v>3833</v>
      </c>
      <c r="H338" s="27">
        <f>VLOOKUP(B338,[1]Sheet1!$D$1:$L$65536,9,FALSE)</f>
        <v>3488</v>
      </c>
      <c r="I338" s="27">
        <f>VLOOKUP(B338,[1]Sheet1!$D$1:$M$65536,10,FALSE)</f>
        <v>3174</v>
      </c>
      <c r="J338" s="27">
        <f t="shared" si="10"/>
        <v>2857</v>
      </c>
      <c r="K338" s="36"/>
    </row>
    <row r="339" ht="27" spans="1:11">
      <c r="A339" s="17">
        <v>335</v>
      </c>
      <c r="B339" s="35">
        <v>3315140020</v>
      </c>
      <c r="C339" s="36" t="s">
        <v>623</v>
      </c>
      <c r="D339" s="37" t="s">
        <v>626</v>
      </c>
      <c r="E339" s="36"/>
      <c r="F339" s="40" t="s">
        <v>625</v>
      </c>
      <c r="G339" s="27">
        <f>VLOOKUP(B339,[1]Sheet1!$D$1:$K$65536,8,FALSE)</f>
        <v>3833</v>
      </c>
      <c r="H339" s="27">
        <f>VLOOKUP(B339,[1]Sheet1!$D$1:$L$65536,9,FALSE)</f>
        <v>3488</v>
      </c>
      <c r="I339" s="27">
        <f>VLOOKUP(B339,[1]Sheet1!$D$1:$M$65536,10,FALSE)</f>
        <v>3174</v>
      </c>
      <c r="J339" s="27">
        <f t="shared" si="10"/>
        <v>2857</v>
      </c>
      <c r="K339" s="36"/>
    </row>
    <row r="340" ht="40.5" spans="1:11">
      <c r="A340" s="17">
        <v>336</v>
      </c>
      <c r="B340" s="35">
        <v>331515001</v>
      </c>
      <c r="C340" s="36" t="s">
        <v>627</v>
      </c>
      <c r="D340" s="37"/>
      <c r="E340" s="36"/>
      <c r="F340" s="40" t="s">
        <v>15</v>
      </c>
      <c r="G340" s="27">
        <f>VLOOKUP(B340,[1]Sheet1!$D$1:$K$65536,8,FALSE)</f>
        <v>1499</v>
      </c>
      <c r="H340" s="27">
        <f>VLOOKUP(B340,[1]Sheet1!$D$1:$L$65536,9,FALSE)</f>
        <v>1364</v>
      </c>
      <c r="I340" s="27">
        <f>VLOOKUP(B340,[1]Sheet1!$D$1:$M$65536,10,FALSE)</f>
        <v>1241</v>
      </c>
      <c r="J340" s="27">
        <f t="shared" si="10"/>
        <v>1117</v>
      </c>
      <c r="K340" s="36"/>
    </row>
    <row r="341" ht="40.5" spans="1:11">
      <c r="A341" s="17">
        <v>337</v>
      </c>
      <c r="B341" s="35">
        <v>331515002</v>
      </c>
      <c r="C341" s="36" t="s">
        <v>628</v>
      </c>
      <c r="D341" s="37"/>
      <c r="E341" s="36"/>
      <c r="F341" s="40" t="s">
        <v>15</v>
      </c>
      <c r="G341" s="27">
        <f>VLOOKUP(B341,[1]Sheet1!$D$1:$K$65536,8,FALSE)</f>
        <v>1749</v>
      </c>
      <c r="H341" s="27">
        <f>VLOOKUP(B341,[1]Sheet1!$D$1:$L$65536,9,FALSE)</f>
        <v>1592</v>
      </c>
      <c r="I341" s="27">
        <f>VLOOKUP(B341,[1]Sheet1!$D$1:$M$65536,10,FALSE)</f>
        <v>1449</v>
      </c>
      <c r="J341" s="27">
        <f t="shared" ref="J341:J369" si="11">ROUND(I341*0.9,0)</f>
        <v>1304</v>
      </c>
      <c r="K341" s="36"/>
    </row>
    <row r="342" ht="40.5" spans="1:11">
      <c r="A342" s="17">
        <v>338</v>
      </c>
      <c r="B342" s="35">
        <v>331515003</v>
      </c>
      <c r="C342" s="36" t="s">
        <v>629</v>
      </c>
      <c r="D342" s="37"/>
      <c r="E342" s="36"/>
      <c r="F342" s="40" t="s">
        <v>15</v>
      </c>
      <c r="G342" s="27">
        <f>VLOOKUP(B342,[1]Sheet1!$D$1:$K$65536,8,FALSE)</f>
        <v>2223</v>
      </c>
      <c r="H342" s="27">
        <f>VLOOKUP(B342,[1]Sheet1!$D$1:$L$65536,9,FALSE)</f>
        <v>2023</v>
      </c>
      <c r="I342" s="27">
        <f>VLOOKUP(B342,[1]Sheet1!$D$1:$M$65536,10,FALSE)</f>
        <v>1841</v>
      </c>
      <c r="J342" s="27">
        <f t="shared" si="11"/>
        <v>1657</v>
      </c>
      <c r="K342" s="36"/>
    </row>
    <row r="343" ht="27" spans="1:11">
      <c r="A343" s="17">
        <v>339</v>
      </c>
      <c r="B343" s="35">
        <v>331515004</v>
      </c>
      <c r="C343" s="36" t="s">
        <v>630</v>
      </c>
      <c r="D343" s="37"/>
      <c r="E343" s="36"/>
      <c r="F343" s="40" t="s">
        <v>15</v>
      </c>
      <c r="G343" s="27">
        <f>VLOOKUP(B343,[1]Sheet1!$D$1:$K$65536,8,FALSE)</f>
        <v>1917</v>
      </c>
      <c r="H343" s="27">
        <f>VLOOKUP(B343,[1]Sheet1!$D$1:$L$65536,9,FALSE)</f>
        <v>1744</v>
      </c>
      <c r="I343" s="27">
        <f>VLOOKUP(B343,[1]Sheet1!$D$1:$M$65536,10,FALSE)</f>
        <v>1587</v>
      </c>
      <c r="J343" s="27">
        <f t="shared" si="11"/>
        <v>1428</v>
      </c>
      <c r="K343" s="36"/>
    </row>
    <row r="344" ht="27" spans="1:11">
      <c r="A344" s="17">
        <v>340</v>
      </c>
      <c r="B344" s="35">
        <v>331515005</v>
      </c>
      <c r="C344" s="36" t="s">
        <v>631</v>
      </c>
      <c r="D344" s="37"/>
      <c r="E344" s="36"/>
      <c r="F344" s="40" t="s">
        <v>15</v>
      </c>
      <c r="G344" s="27">
        <f>VLOOKUP(B344,[1]Sheet1!$D$1:$K$65536,8,FALSE)</f>
        <v>1893</v>
      </c>
      <c r="H344" s="27">
        <f>VLOOKUP(B344,[1]Sheet1!$D$1:$L$65536,9,FALSE)</f>
        <v>1723</v>
      </c>
      <c r="I344" s="27">
        <f>VLOOKUP(B344,[1]Sheet1!$D$1:$M$65536,10,FALSE)</f>
        <v>1568</v>
      </c>
      <c r="J344" s="27">
        <f t="shared" si="11"/>
        <v>1411</v>
      </c>
      <c r="K344" s="36"/>
    </row>
    <row r="345" ht="54" spans="1:11">
      <c r="A345" s="17">
        <v>341</v>
      </c>
      <c r="B345" s="35">
        <v>331515006</v>
      </c>
      <c r="C345" s="36" t="s">
        <v>632</v>
      </c>
      <c r="D345" s="37" t="s">
        <v>633</v>
      </c>
      <c r="E345" s="36"/>
      <c r="F345" s="40" t="s">
        <v>15</v>
      </c>
      <c r="G345" s="27">
        <f>VLOOKUP(B345,[1]Sheet1!$D$1:$K$65536,8,FALSE)</f>
        <v>2214</v>
      </c>
      <c r="H345" s="27">
        <f>VLOOKUP(B345,[1]Sheet1!$D$1:$L$65536,9,FALSE)</f>
        <v>2015</v>
      </c>
      <c r="I345" s="27">
        <f>VLOOKUP(B345,[1]Sheet1!$D$1:$M$65536,10,FALSE)</f>
        <v>1834</v>
      </c>
      <c r="J345" s="27">
        <f t="shared" si="11"/>
        <v>1651</v>
      </c>
      <c r="K345" s="36"/>
    </row>
    <row r="346" ht="27" spans="1:11">
      <c r="A346" s="17">
        <v>342</v>
      </c>
      <c r="B346" s="35">
        <v>331515007</v>
      </c>
      <c r="C346" s="36" t="s">
        <v>634</v>
      </c>
      <c r="D346" s="37"/>
      <c r="E346" s="36"/>
      <c r="F346" s="40" t="s">
        <v>15</v>
      </c>
      <c r="G346" s="27">
        <f>VLOOKUP(B346,[1]Sheet1!$D$1:$K$65536,8,FALSE)</f>
        <v>2055</v>
      </c>
      <c r="H346" s="27">
        <f>VLOOKUP(B346,[1]Sheet1!$D$1:$L$65536,9,FALSE)</f>
        <v>1870</v>
      </c>
      <c r="I346" s="27">
        <f>VLOOKUP(B346,[1]Sheet1!$D$1:$M$65536,10,FALSE)</f>
        <v>1702</v>
      </c>
      <c r="J346" s="27">
        <f t="shared" si="11"/>
        <v>1532</v>
      </c>
      <c r="K346" s="36"/>
    </row>
    <row r="347" ht="27" spans="1:11">
      <c r="A347" s="17">
        <v>343</v>
      </c>
      <c r="B347" s="35">
        <v>331515008</v>
      </c>
      <c r="C347" s="36" t="s">
        <v>635</v>
      </c>
      <c r="D347" s="37"/>
      <c r="E347" s="36"/>
      <c r="F347" s="40" t="s">
        <v>15</v>
      </c>
      <c r="G347" s="27">
        <f>VLOOKUP(B347,[1]Sheet1!$D$1:$K$65536,8,FALSE)</f>
        <v>1720</v>
      </c>
      <c r="H347" s="27">
        <f>VLOOKUP(B347,[1]Sheet1!$D$1:$L$65536,9,FALSE)</f>
        <v>1565</v>
      </c>
      <c r="I347" s="27">
        <f>VLOOKUP(B347,[1]Sheet1!$D$1:$M$65536,10,FALSE)</f>
        <v>1424</v>
      </c>
      <c r="J347" s="27">
        <f t="shared" si="11"/>
        <v>1282</v>
      </c>
      <c r="K347" s="36"/>
    </row>
    <row r="348" ht="27" spans="1:11">
      <c r="A348" s="17">
        <v>344</v>
      </c>
      <c r="B348" s="35">
        <v>331515009</v>
      </c>
      <c r="C348" s="36" t="s">
        <v>636</v>
      </c>
      <c r="D348" s="37" t="s">
        <v>637</v>
      </c>
      <c r="E348" s="36"/>
      <c r="F348" s="40" t="s">
        <v>15</v>
      </c>
      <c r="G348" s="27">
        <f>VLOOKUP(B348,[1]Sheet1!$D$1:$K$65536,8,FALSE)</f>
        <v>2214</v>
      </c>
      <c r="H348" s="27">
        <f>VLOOKUP(B348,[1]Sheet1!$D$1:$L$65536,9,FALSE)</f>
        <v>2015</v>
      </c>
      <c r="I348" s="27">
        <f>VLOOKUP(B348,[1]Sheet1!$D$1:$M$65536,10,FALSE)</f>
        <v>1834</v>
      </c>
      <c r="J348" s="27">
        <f t="shared" si="11"/>
        <v>1651</v>
      </c>
      <c r="K348" s="36"/>
    </row>
    <row r="349" ht="27" spans="1:11">
      <c r="A349" s="17">
        <v>345</v>
      </c>
      <c r="B349" s="35">
        <v>331515010</v>
      </c>
      <c r="C349" s="36" t="s">
        <v>638</v>
      </c>
      <c r="D349" s="37"/>
      <c r="E349" s="36"/>
      <c r="F349" s="40" t="s">
        <v>188</v>
      </c>
      <c r="G349" s="27">
        <f>VLOOKUP(B349,[1]Sheet1!$D$1:$K$65536,8,FALSE)</f>
        <v>2391</v>
      </c>
      <c r="H349" s="27">
        <f>VLOOKUP(B349,[1]Sheet1!$D$1:$L$65536,9,FALSE)</f>
        <v>2176</v>
      </c>
      <c r="I349" s="27">
        <f>VLOOKUP(B349,[1]Sheet1!$D$1:$M$65536,10,FALSE)</f>
        <v>1980</v>
      </c>
      <c r="J349" s="27">
        <f t="shared" si="11"/>
        <v>1782</v>
      </c>
      <c r="K349" s="36"/>
    </row>
    <row r="350" ht="40.5" spans="1:11">
      <c r="A350" s="17">
        <v>346</v>
      </c>
      <c r="B350" s="35">
        <v>331516001</v>
      </c>
      <c r="C350" s="36" t="s">
        <v>639</v>
      </c>
      <c r="D350" s="37" t="s">
        <v>640</v>
      </c>
      <c r="E350" s="36"/>
      <c r="F350" s="40" t="s">
        <v>15</v>
      </c>
      <c r="G350" s="27">
        <f>VLOOKUP(B350,[1]Sheet1!$D$1:$K$65536,8,FALSE)</f>
        <v>1482</v>
      </c>
      <c r="H350" s="27">
        <f>VLOOKUP(B350,[1]Sheet1!$D$1:$L$65536,9,FALSE)</f>
        <v>1349</v>
      </c>
      <c r="I350" s="27">
        <f>VLOOKUP(B350,[1]Sheet1!$D$1:$M$65536,10,FALSE)</f>
        <v>1228</v>
      </c>
      <c r="J350" s="27">
        <f t="shared" si="11"/>
        <v>1105</v>
      </c>
      <c r="K350" s="36"/>
    </row>
    <row r="351" ht="27" spans="1:11">
      <c r="A351" s="17">
        <v>347</v>
      </c>
      <c r="B351" s="35">
        <v>331517001</v>
      </c>
      <c r="C351" s="36" t="s">
        <v>641</v>
      </c>
      <c r="D351" s="37" t="s">
        <v>633</v>
      </c>
      <c r="E351" s="36"/>
      <c r="F351" s="40" t="s">
        <v>15</v>
      </c>
      <c r="G351" s="27">
        <f>VLOOKUP(B351,[1]Sheet1!$D$1:$K$65536,8,FALSE)</f>
        <v>1720</v>
      </c>
      <c r="H351" s="27">
        <f>VLOOKUP(B351,[1]Sheet1!$D$1:$L$65536,9,FALSE)</f>
        <v>1565</v>
      </c>
      <c r="I351" s="27">
        <f>VLOOKUP(B351,[1]Sheet1!$D$1:$M$65536,10,FALSE)</f>
        <v>1424</v>
      </c>
      <c r="J351" s="27">
        <f t="shared" si="11"/>
        <v>1282</v>
      </c>
      <c r="K351" s="36"/>
    </row>
    <row r="352" ht="27" spans="1:11">
      <c r="A352" s="17">
        <v>348</v>
      </c>
      <c r="B352" s="35">
        <v>331517002</v>
      </c>
      <c r="C352" s="36" t="s">
        <v>642</v>
      </c>
      <c r="D352" s="37"/>
      <c r="E352" s="36"/>
      <c r="F352" s="40" t="s">
        <v>15</v>
      </c>
      <c r="G352" s="27">
        <f>VLOOKUP(B352,[1]Sheet1!$D$1:$K$65536,8,FALSE)</f>
        <v>1590</v>
      </c>
      <c r="H352" s="27">
        <f>VLOOKUP(B352,[1]Sheet1!$D$1:$L$65536,9,FALSE)</f>
        <v>1447</v>
      </c>
      <c r="I352" s="27">
        <f>VLOOKUP(B352,[1]Sheet1!$D$1:$M$65536,10,FALSE)</f>
        <v>1317</v>
      </c>
      <c r="J352" s="27">
        <f t="shared" si="11"/>
        <v>1185</v>
      </c>
      <c r="K352" s="36"/>
    </row>
    <row r="353" spans="1:11">
      <c r="A353" s="17">
        <v>349</v>
      </c>
      <c r="B353" s="35">
        <v>331517003</v>
      </c>
      <c r="C353" s="36" t="s">
        <v>643</v>
      </c>
      <c r="D353" s="37"/>
      <c r="E353" s="36"/>
      <c r="F353" s="40" t="s">
        <v>15</v>
      </c>
      <c r="G353" s="27">
        <f>VLOOKUP(B353,[1]Sheet1!$D$1:$K$65536,8,FALSE)</f>
        <v>1779</v>
      </c>
      <c r="H353" s="27">
        <f>VLOOKUP(B353,[1]Sheet1!$D$1:$L$65536,9,FALSE)</f>
        <v>1619</v>
      </c>
      <c r="I353" s="27">
        <f>VLOOKUP(B353,[1]Sheet1!$D$1:$M$65536,10,FALSE)</f>
        <v>1473</v>
      </c>
      <c r="J353" s="27">
        <f t="shared" si="11"/>
        <v>1326</v>
      </c>
      <c r="K353" s="36"/>
    </row>
    <row r="354" ht="27" spans="1:11">
      <c r="A354" s="17">
        <v>350</v>
      </c>
      <c r="B354" s="35">
        <v>331518001</v>
      </c>
      <c r="C354" s="36" t="s">
        <v>644</v>
      </c>
      <c r="D354" s="37" t="s">
        <v>645</v>
      </c>
      <c r="E354" s="36"/>
      <c r="F354" s="40" t="s">
        <v>15</v>
      </c>
      <c r="G354" s="27">
        <f>VLOOKUP(B354,[1]Sheet1!$D$1:$K$65536,8,FALSE)</f>
        <v>1576</v>
      </c>
      <c r="H354" s="27">
        <f>VLOOKUP(B354,[1]Sheet1!$D$1:$L$65536,9,FALSE)</f>
        <v>1434</v>
      </c>
      <c r="I354" s="27">
        <f>VLOOKUP(B354,[1]Sheet1!$D$1:$M$65536,10,FALSE)</f>
        <v>1305</v>
      </c>
      <c r="J354" s="27">
        <f t="shared" si="11"/>
        <v>1175</v>
      </c>
      <c r="K354" s="36"/>
    </row>
    <row r="355" ht="27" spans="1:11">
      <c r="A355" s="17">
        <v>351</v>
      </c>
      <c r="B355" s="35">
        <v>331518002</v>
      </c>
      <c r="C355" s="36" t="s">
        <v>646</v>
      </c>
      <c r="D355" s="37" t="s">
        <v>647</v>
      </c>
      <c r="E355" s="36"/>
      <c r="F355" s="40" t="s">
        <v>15</v>
      </c>
      <c r="G355" s="27">
        <f>VLOOKUP(B355,[1]Sheet1!$D$1:$K$65536,8,FALSE)</f>
        <v>1576</v>
      </c>
      <c r="H355" s="27">
        <f>VLOOKUP(B355,[1]Sheet1!$D$1:$L$65536,9,FALSE)</f>
        <v>1434</v>
      </c>
      <c r="I355" s="27">
        <f>VLOOKUP(B355,[1]Sheet1!$D$1:$M$65536,10,FALSE)</f>
        <v>1305</v>
      </c>
      <c r="J355" s="27">
        <f t="shared" si="11"/>
        <v>1175</v>
      </c>
      <c r="K355" s="36"/>
    </row>
    <row r="356" ht="27" spans="1:11">
      <c r="A356" s="17">
        <v>352</v>
      </c>
      <c r="B356" s="35">
        <v>331518003</v>
      </c>
      <c r="C356" s="36" t="s">
        <v>648</v>
      </c>
      <c r="D356" s="37"/>
      <c r="E356" s="36"/>
      <c r="F356" s="40" t="s">
        <v>15</v>
      </c>
      <c r="G356" s="27">
        <f>VLOOKUP(B356,[1]Sheet1!$D$1:$K$65536,8,FALSE)</f>
        <v>1720</v>
      </c>
      <c r="H356" s="27">
        <f>VLOOKUP(B356,[1]Sheet1!$D$1:$L$65536,9,FALSE)</f>
        <v>1565</v>
      </c>
      <c r="I356" s="27">
        <f>VLOOKUP(B356,[1]Sheet1!$D$1:$M$65536,10,FALSE)</f>
        <v>1424</v>
      </c>
      <c r="J356" s="27">
        <f t="shared" si="11"/>
        <v>1282</v>
      </c>
      <c r="K356" s="36"/>
    </row>
    <row r="357" ht="40.5" spans="1:11">
      <c r="A357" s="17">
        <v>353</v>
      </c>
      <c r="B357" s="35">
        <v>331518007</v>
      </c>
      <c r="C357" s="36" t="s">
        <v>649</v>
      </c>
      <c r="D357" s="37" t="s">
        <v>650</v>
      </c>
      <c r="E357" s="36"/>
      <c r="F357" s="40" t="s">
        <v>15</v>
      </c>
      <c r="G357" s="27">
        <f>VLOOKUP(B357,[1]Sheet1!$D$1:$K$65536,8,FALSE)</f>
        <v>2955</v>
      </c>
      <c r="H357" s="27">
        <f>VLOOKUP(B357,[1]Sheet1!$D$1:$L$65536,9,FALSE)</f>
        <v>2689</v>
      </c>
      <c r="I357" s="27">
        <f>VLOOKUP(B357,[1]Sheet1!$D$1:$M$65536,10,FALSE)</f>
        <v>2447</v>
      </c>
      <c r="J357" s="27">
        <f t="shared" si="11"/>
        <v>2202</v>
      </c>
      <c r="K357" s="36"/>
    </row>
    <row r="358" ht="27" spans="1:11">
      <c r="A358" s="17">
        <v>354</v>
      </c>
      <c r="B358" s="35">
        <v>331519002</v>
      </c>
      <c r="C358" s="36" t="s">
        <v>651</v>
      </c>
      <c r="D358" s="37" t="s">
        <v>652</v>
      </c>
      <c r="E358" s="36"/>
      <c r="F358" s="40" t="s">
        <v>15</v>
      </c>
      <c r="G358" s="27">
        <f>VLOOKUP(B358,[1]Sheet1!$D$1:$K$65536,8,FALSE)</f>
        <v>2754</v>
      </c>
      <c r="H358" s="27">
        <f>VLOOKUP(B358,[1]Sheet1!$D$1:$L$65536,9,FALSE)</f>
        <v>2506</v>
      </c>
      <c r="I358" s="27">
        <f>VLOOKUP(B358,[1]Sheet1!$D$1:$M$65536,10,FALSE)</f>
        <v>2280</v>
      </c>
      <c r="J358" s="27">
        <f t="shared" si="11"/>
        <v>2052</v>
      </c>
      <c r="K358" s="36"/>
    </row>
    <row r="359" ht="27" spans="1:11">
      <c r="A359" s="17">
        <v>355</v>
      </c>
      <c r="B359" s="35">
        <v>331519003</v>
      </c>
      <c r="C359" s="36" t="s">
        <v>653</v>
      </c>
      <c r="D359" s="37" t="s">
        <v>654</v>
      </c>
      <c r="E359" s="36"/>
      <c r="F359" s="40" t="s">
        <v>15</v>
      </c>
      <c r="G359" s="27">
        <f>VLOOKUP(B359,[1]Sheet1!$D$1:$K$65536,8,FALSE)</f>
        <v>4426</v>
      </c>
      <c r="H359" s="27">
        <f>VLOOKUP(B359,[1]Sheet1!$D$1:$L$65536,9,FALSE)</f>
        <v>4028</v>
      </c>
      <c r="I359" s="27">
        <f>VLOOKUP(B359,[1]Sheet1!$D$1:$M$65536,10,FALSE)</f>
        <v>3665</v>
      </c>
      <c r="J359" s="27">
        <f t="shared" si="11"/>
        <v>3299</v>
      </c>
      <c r="K359" s="36"/>
    </row>
    <row r="360" ht="27" spans="1:11">
      <c r="A360" s="17">
        <v>356</v>
      </c>
      <c r="B360" s="35">
        <v>331519004</v>
      </c>
      <c r="C360" s="36" t="s">
        <v>655</v>
      </c>
      <c r="D360" s="37" t="s">
        <v>656</v>
      </c>
      <c r="E360" s="36"/>
      <c r="F360" s="40" t="s">
        <v>15</v>
      </c>
      <c r="G360" s="27">
        <f>VLOOKUP(B360,[1]Sheet1!$D$1:$K$65536,8,FALSE)</f>
        <v>4742</v>
      </c>
      <c r="H360" s="27">
        <f>VLOOKUP(B360,[1]Sheet1!$D$1:$L$65536,9,FALSE)</f>
        <v>4315</v>
      </c>
      <c r="I360" s="27">
        <f>VLOOKUP(B360,[1]Sheet1!$D$1:$M$65536,10,FALSE)</f>
        <v>3927</v>
      </c>
      <c r="J360" s="27">
        <f t="shared" si="11"/>
        <v>3534</v>
      </c>
      <c r="K360" s="36"/>
    </row>
    <row r="361" ht="27" spans="1:11">
      <c r="A361" s="17">
        <v>357</v>
      </c>
      <c r="B361" s="35">
        <v>331519005</v>
      </c>
      <c r="C361" s="36" t="s">
        <v>657</v>
      </c>
      <c r="D361" s="37" t="s">
        <v>658</v>
      </c>
      <c r="E361" s="36"/>
      <c r="F361" s="40" t="s">
        <v>15</v>
      </c>
      <c r="G361" s="27">
        <f>VLOOKUP(B361,[1]Sheet1!$D$1:$K$65536,8,FALSE)</f>
        <v>3708</v>
      </c>
      <c r="H361" s="27">
        <f>VLOOKUP(B361,[1]Sheet1!$D$1:$L$65536,9,FALSE)</f>
        <v>3374</v>
      </c>
      <c r="I361" s="27">
        <f>VLOOKUP(B361,[1]Sheet1!$D$1:$M$65536,10,FALSE)</f>
        <v>3070</v>
      </c>
      <c r="J361" s="27">
        <f t="shared" si="11"/>
        <v>2763</v>
      </c>
      <c r="K361" s="36"/>
    </row>
    <row r="362" ht="27" spans="1:11">
      <c r="A362" s="17">
        <v>358</v>
      </c>
      <c r="B362" s="35">
        <v>331519006</v>
      </c>
      <c r="C362" s="36" t="s">
        <v>659</v>
      </c>
      <c r="D362" s="37" t="s">
        <v>660</v>
      </c>
      <c r="E362" s="36"/>
      <c r="F362" s="40" t="s">
        <v>15</v>
      </c>
      <c r="G362" s="27">
        <f>VLOOKUP(B362,[1]Sheet1!$D$1:$K$65536,8,FALSE)</f>
        <v>3784</v>
      </c>
      <c r="H362" s="27">
        <f>VLOOKUP(B362,[1]Sheet1!$D$1:$L$65536,9,FALSE)</f>
        <v>3443</v>
      </c>
      <c r="I362" s="27">
        <f>VLOOKUP(B362,[1]Sheet1!$D$1:$M$65536,10,FALSE)</f>
        <v>3133</v>
      </c>
      <c r="J362" s="27">
        <f t="shared" si="11"/>
        <v>2820</v>
      </c>
      <c r="K362" s="36"/>
    </row>
    <row r="363" ht="27" spans="1:11">
      <c r="A363" s="17">
        <v>359</v>
      </c>
      <c r="B363" s="35">
        <v>331519007</v>
      </c>
      <c r="C363" s="36" t="s">
        <v>661</v>
      </c>
      <c r="D363" s="37" t="s">
        <v>662</v>
      </c>
      <c r="E363" s="36"/>
      <c r="F363" s="40" t="s">
        <v>15</v>
      </c>
      <c r="G363" s="27">
        <f>VLOOKUP(B363,[1]Sheet1!$D$1:$K$65536,8,FALSE)</f>
        <v>2997</v>
      </c>
      <c r="H363" s="27">
        <f>VLOOKUP(B363,[1]Sheet1!$D$1:$L$65536,9,FALSE)</f>
        <v>2727</v>
      </c>
      <c r="I363" s="27">
        <f>VLOOKUP(B363,[1]Sheet1!$D$1:$M$65536,10,FALSE)</f>
        <v>2482</v>
      </c>
      <c r="J363" s="27">
        <f t="shared" si="11"/>
        <v>2234</v>
      </c>
      <c r="K363" s="36"/>
    </row>
    <row r="364" ht="27" spans="1:11">
      <c r="A364" s="17">
        <v>360</v>
      </c>
      <c r="B364" s="35">
        <v>331519009</v>
      </c>
      <c r="C364" s="36" t="s">
        <v>663</v>
      </c>
      <c r="D364" s="37" t="s">
        <v>664</v>
      </c>
      <c r="E364" s="36"/>
      <c r="F364" s="40" t="s">
        <v>15</v>
      </c>
      <c r="G364" s="27">
        <f>VLOOKUP(B364,[1]Sheet1!$D$1:$K$65536,8,FALSE)</f>
        <v>2986</v>
      </c>
      <c r="H364" s="27">
        <f>VLOOKUP(B364,[1]Sheet1!$D$1:$L$65536,9,FALSE)</f>
        <v>2717</v>
      </c>
      <c r="I364" s="27">
        <f>VLOOKUP(B364,[1]Sheet1!$D$1:$M$65536,10,FALSE)</f>
        <v>2472</v>
      </c>
      <c r="J364" s="27">
        <f t="shared" si="11"/>
        <v>2225</v>
      </c>
      <c r="K364" s="36" t="s">
        <v>460</v>
      </c>
    </row>
    <row r="365" ht="27" spans="1:11">
      <c r="A365" s="17">
        <v>361</v>
      </c>
      <c r="B365" s="35">
        <v>331519010</v>
      </c>
      <c r="C365" s="36" t="s">
        <v>665</v>
      </c>
      <c r="D365" s="37" t="s">
        <v>666</v>
      </c>
      <c r="E365" s="36"/>
      <c r="F365" s="40" t="s">
        <v>15</v>
      </c>
      <c r="G365" s="27">
        <f>VLOOKUP(B365,[1]Sheet1!$D$1:$K$65536,8,FALSE)</f>
        <v>3636</v>
      </c>
      <c r="H365" s="27">
        <f>VLOOKUP(B365,[1]Sheet1!$D$1:$L$65536,9,FALSE)</f>
        <v>3309</v>
      </c>
      <c r="I365" s="27">
        <f>VLOOKUP(B365,[1]Sheet1!$D$1:$M$65536,10,FALSE)</f>
        <v>3011</v>
      </c>
      <c r="J365" s="27">
        <f t="shared" si="11"/>
        <v>2710</v>
      </c>
      <c r="K365" s="36" t="s">
        <v>460</v>
      </c>
    </row>
    <row r="366" ht="40.5" spans="1:11">
      <c r="A366" s="17">
        <v>362</v>
      </c>
      <c r="B366" s="35">
        <v>331519011</v>
      </c>
      <c r="C366" s="36" t="s">
        <v>667</v>
      </c>
      <c r="D366" s="37" t="s">
        <v>668</v>
      </c>
      <c r="E366" s="36"/>
      <c r="F366" s="40" t="s">
        <v>669</v>
      </c>
      <c r="G366" s="27">
        <f>VLOOKUP(B366,[1]Sheet1!$D$1:$K$65536,8,FALSE)</f>
        <v>2523</v>
      </c>
      <c r="H366" s="27">
        <f>VLOOKUP(B366,[1]Sheet1!$D$1:$L$65536,9,FALSE)</f>
        <v>2296</v>
      </c>
      <c r="I366" s="27">
        <f>VLOOKUP(B366,[1]Sheet1!$D$1:$M$65536,10,FALSE)</f>
        <v>2089</v>
      </c>
      <c r="J366" s="27">
        <f t="shared" si="11"/>
        <v>1880</v>
      </c>
      <c r="K366" s="36"/>
    </row>
    <row r="367" ht="27" spans="1:11">
      <c r="A367" s="17">
        <v>363</v>
      </c>
      <c r="B367" s="35">
        <v>331519012</v>
      </c>
      <c r="C367" s="36" t="s">
        <v>670</v>
      </c>
      <c r="D367" s="37" t="s">
        <v>671</v>
      </c>
      <c r="E367" s="36" t="s">
        <v>672</v>
      </c>
      <c r="F367" s="40" t="s">
        <v>625</v>
      </c>
      <c r="G367" s="27">
        <f>VLOOKUP(B367,[1]Sheet1!$D$1:$K$65536,8,FALSE)</f>
        <v>1778</v>
      </c>
      <c r="H367" s="27">
        <f>VLOOKUP(B367,[1]Sheet1!$D$1:$L$65536,9,FALSE)</f>
        <v>1618</v>
      </c>
      <c r="I367" s="27">
        <f>VLOOKUP(B367,[1]Sheet1!$D$1:$M$65536,10,FALSE)</f>
        <v>1472</v>
      </c>
      <c r="J367" s="27">
        <f t="shared" si="11"/>
        <v>1325</v>
      </c>
      <c r="K367" s="36"/>
    </row>
    <row r="368" ht="27" spans="1:11">
      <c r="A368" s="17">
        <v>364</v>
      </c>
      <c r="B368" s="35">
        <v>331519017</v>
      </c>
      <c r="C368" s="36" t="s">
        <v>673</v>
      </c>
      <c r="D368" s="37"/>
      <c r="E368" s="36"/>
      <c r="F368" s="40" t="s">
        <v>15</v>
      </c>
      <c r="G368" s="27">
        <f>VLOOKUP(B368,[1]Sheet1!$D$1:$K$65536,8,FALSE)</f>
        <v>1720</v>
      </c>
      <c r="H368" s="27">
        <f>VLOOKUP(B368,[1]Sheet1!$D$1:$L$65536,9,FALSE)</f>
        <v>1565</v>
      </c>
      <c r="I368" s="27">
        <f>VLOOKUP(B368,[1]Sheet1!$D$1:$M$65536,10,FALSE)</f>
        <v>1424</v>
      </c>
      <c r="J368" s="27">
        <f t="shared" si="11"/>
        <v>1282</v>
      </c>
      <c r="K368" s="36"/>
    </row>
    <row r="369" spans="1:11">
      <c r="A369" s="17">
        <v>365</v>
      </c>
      <c r="B369" s="35">
        <v>331521031</v>
      </c>
      <c r="C369" s="36" t="s">
        <v>674</v>
      </c>
      <c r="D369" s="37" t="s">
        <v>675</v>
      </c>
      <c r="E369" s="36"/>
      <c r="F369" s="40" t="s">
        <v>15</v>
      </c>
      <c r="G369" s="27">
        <f>VLOOKUP(B369,[1]Sheet1!$D$1:$K$65536,8,FALSE)</f>
        <v>1511</v>
      </c>
      <c r="H369" s="27">
        <f>VLOOKUP(B369,[1]Sheet1!$D$1:$L$65536,9,FALSE)</f>
        <v>1375</v>
      </c>
      <c r="I369" s="27">
        <f>VLOOKUP(B369,[1]Sheet1!$D$1:$M$65536,10,FALSE)</f>
        <v>1251</v>
      </c>
      <c r="J369" s="27">
        <f t="shared" si="11"/>
        <v>1126</v>
      </c>
      <c r="K369" s="36"/>
    </row>
  </sheetData>
  <mergeCells count="10">
    <mergeCell ref="A1:B1"/>
    <mergeCell ref="A2:K2"/>
    <mergeCell ref="G3:J3"/>
    <mergeCell ref="A3:A4"/>
    <mergeCell ref="B3:B4"/>
    <mergeCell ref="C3:C4"/>
    <mergeCell ref="D3:D4"/>
    <mergeCell ref="E3:E4"/>
    <mergeCell ref="F3:F4"/>
    <mergeCell ref="K3:K4"/>
  </mergeCells>
  <conditionalFormatting sqref="G4:J4">
    <cfRule type="containsText" dxfId="0" priority="7" operator="between" text="镜">
      <formula>NOT(ISERROR(SEARCH("镜",G4)))</formula>
    </cfRule>
  </conditionalFormatting>
  <conditionalFormatting sqref="D213:D65532">
    <cfRule type="containsText" dxfId="0" priority="6" operator="between" text="镜">
      <formula>NOT(ISERROR(SEARCH("镜",D213)))</formula>
    </cfRule>
  </conditionalFormatting>
  <printOptions horizontalCentered="1"/>
  <pageMargins left="0.354166666666667" right="0.314583333333333" top="0.60625" bottom="0.60625" header="0.511805555555556" footer="0.511805555555556"/>
  <pageSetup paperSize="9" scale="89"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调增</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914</dc:creator>
  <cp:lastModifiedBy>huanghe</cp:lastModifiedBy>
  <dcterms:created xsi:type="dcterms:W3CDTF">2016-12-13T00:54:00Z</dcterms:created>
  <dcterms:modified xsi:type="dcterms:W3CDTF">2024-01-22T16:01:12Z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2052-11.8.2.10953</vt:lpwstr>
  </property>
  <property fmtid="{D5CDD505-2E9C-101B-9397-08002B2CF9AE}" pid="3" name="ICV">
    <vt:lpwstr>ACEDDE89D0134DE496C04D6B39FA85A3_12</vt:lpwstr>
  </property>
</Properties>
</file>