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70"/>
  </bookViews>
  <sheets>
    <sheet name="Sheet1" sheetId="1" r:id="rId1"/>
  </sheets>
  <definedNames>
    <definedName name="_xlnm.Print_Titles" localSheetId="0">Sheet1!$3:$5</definedName>
  </definedNames>
  <calcPr calcId="144525"/>
</workbook>
</file>

<file path=xl/sharedStrings.xml><?xml version="1.0" encoding="utf-8"?>
<sst xmlns="http://schemas.openxmlformats.org/spreadsheetml/2006/main" count="177" uniqueCount="111">
  <si>
    <t>附件4</t>
  </si>
  <si>
    <t>调整规范“彩色多普勒超声检查”等33项医疗服务项目价格表</t>
  </si>
  <si>
    <t>序号</t>
  </si>
  <si>
    <t>财务分类</t>
  </si>
  <si>
    <t>编码</t>
  </si>
  <si>
    <t>项目名称</t>
  </si>
  <si>
    <t>项目内涵</t>
  </si>
  <si>
    <t>除外内容</t>
  </si>
  <si>
    <t>计价单位</t>
  </si>
  <si>
    <t>说明</t>
  </si>
  <si>
    <t>降幅/备注</t>
  </si>
  <si>
    <t>二类</t>
  </si>
  <si>
    <t>三类</t>
  </si>
  <si>
    <t>省级</t>
  </si>
  <si>
    <t>市级</t>
  </si>
  <si>
    <t>省、市级</t>
  </si>
  <si>
    <t>县级</t>
  </si>
  <si>
    <t>D</t>
  </si>
  <si>
    <t>彩色多普勒超声常规检查</t>
  </si>
  <si>
    <r>
      <rPr>
        <sz val="9"/>
        <rFont val="宋体"/>
        <charset val="134"/>
        <scheme val="minor"/>
      </rPr>
      <t>多部位同时做时，每增加一个部位按</t>
    </r>
    <r>
      <rPr>
        <sz val="9"/>
        <color indexed="10"/>
        <rFont val="宋体"/>
        <charset val="134"/>
      </rPr>
      <t>72</t>
    </r>
    <r>
      <rPr>
        <sz val="9"/>
        <rFont val="宋体"/>
        <charset val="134"/>
        <scheme val="minor"/>
      </rPr>
      <t>元收取</t>
    </r>
  </si>
  <si>
    <t>220301001①</t>
  </si>
  <si>
    <t>胸部、泌尿系、妇科、产科及男性生殖系统彩色多普勒超声检查</t>
  </si>
  <si>
    <t>包括胸部(含肺、胸腔、纵隔)、泌尿系(含双肾、输尿管、膀胱、前列腺)、妇科(含子宫、附件、膀胱及周围组织)、产科(含胎儿及宫腔)、男性生殖系统（含睾丸、附睾、输精管、精索、前列腺）</t>
  </si>
  <si>
    <t>次（产科按每胎收取）</t>
  </si>
  <si>
    <r>
      <rPr>
        <sz val="9"/>
        <rFont val="宋体"/>
        <charset val="134"/>
        <scheme val="minor"/>
      </rPr>
      <t>经</t>
    </r>
    <r>
      <rPr>
        <sz val="9"/>
        <color rgb="FFFF0000"/>
        <rFont val="宋体"/>
        <charset val="134"/>
        <scheme val="minor"/>
      </rPr>
      <t>腔内</t>
    </r>
    <r>
      <rPr>
        <sz val="9"/>
        <rFont val="宋体"/>
        <charset val="134"/>
        <scheme val="minor"/>
      </rPr>
      <t>彩超检查加收</t>
    </r>
    <r>
      <rPr>
        <sz val="9"/>
        <color rgb="FFFF0000"/>
        <rFont val="宋体"/>
        <charset val="134"/>
      </rPr>
      <t>40</t>
    </r>
    <r>
      <rPr>
        <sz val="9"/>
        <rFont val="宋体"/>
        <charset val="134"/>
        <scheme val="minor"/>
      </rPr>
      <t>元</t>
    </r>
  </si>
  <si>
    <t>12%
加收项20%
规范说明</t>
  </si>
  <si>
    <t>220301001②</t>
  </si>
  <si>
    <t>腹部彩色多普勒超声检查</t>
  </si>
  <si>
    <r>
      <rPr>
        <sz val="9"/>
        <rFont val="宋体"/>
        <charset val="134"/>
      </rPr>
      <t>腹部</t>
    </r>
    <r>
      <rPr>
        <sz val="9"/>
        <rFont val="Times New Roman"/>
        <charset val="0"/>
      </rPr>
      <t>(</t>
    </r>
    <r>
      <rPr>
        <sz val="9"/>
        <rFont val="宋体"/>
        <charset val="134"/>
      </rPr>
      <t>含肝、胆、胰、脾、双肾</t>
    </r>
    <r>
      <rPr>
        <sz val="9"/>
        <rFont val="Times New Roman"/>
        <charset val="0"/>
      </rPr>
      <t>)</t>
    </r>
  </si>
  <si>
    <t>次</t>
  </si>
  <si>
    <t>膜腹后肿物加收</t>
  </si>
  <si>
    <t>220301001③</t>
  </si>
  <si>
    <r>
      <rPr>
        <sz val="9"/>
        <color rgb="FFFF0000"/>
        <rFont val="宋体"/>
        <charset val="134"/>
      </rPr>
      <t>消化</t>
    </r>
    <r>
      <rPr>
        <sz val="9"/>
        <rFont val="宋体"/>
        <charset val="134"/>
      </rPr>
      <t>道彩色多普勒超声检查</t>
    </r>
  </si>
  <si>
    <t>胃肠道</t>
  </si>
  <si>
    <t>以解剖学脏器名称为一个计价单位</t>
  </si>
  <si>
    <t>20%
规范项目名称</t>
  </si>
  <si>
    <t>浅表器官彩色多普勒超声检查</t>
  </si>
  <si>
    <t>每个部位</t>
  </si>
  <si>
    <r>
      <rPr>
        <sz val="9"/>
        <rFont val="宋体"/>
        <charset val="134"/>
        <scheme val="minor"/>
      </rPr>
      <t>计价部位分为1.双眼及附属器；2．双涎腺及</t>
    </r>
    <r>
      <rPr>
        <sz val="9"/>
        <color rgb="FFFF0000"/>
        <rFont val="宋体"/>
        <charset val="134"/>
        <scheme val="minor"/>
      </rPr>
      <t>周围</t>
    </r>
    <r>
      <rPr>
        <sz val="9"/>
        <rFont val="宋体"/>
        <charset val="134"/>
        <scheme val="minor"/>
      </rPr>
      <t>淋巴结；3．甲状腺及颈部淋巴结；4．乳腺及其引流区淋巴结；5．上肢或下肢软组织；6．阴囊、双侧睾丸、附睾；7．颅腔；8．体表包块； 9．关节； 10．其他。需多部位同时做时，每增加一个部位按</t>
    </r>
    <r>
      <rPr>
        <sz val="9"/>
        <color rgb="FFFF0000"/>
        <rFont val="宋体"/>
        <charset val="134"/>
      </rPr>
      <t>64</t>
    </r>
    <r>
      <rPr>
        <sz val="9"/>
        <rFont val="宋体"/>
        <charset val="134"/>
        <scheme val="minor"/>
      </rPr>
      <t>元收取。</t>
    </r>
  </si>
  <si>
    <t>20%
规范说明</t>
  </si>
  <si>
    <t>颅内段血管彩色多普勒超声</t>
  </si>
  <si>
    <t>脏器（器官）血管彩色多普勒超声</t>
  </si>
  <si>
    <t>指对人体的各部位脏器（器官）血管彩色多普勒超声</t>
  </si>
  <si>
    <t>以解剖学脏器名称为一个计价单位（胸、腹部血管归入脏器血管）</t>
  </si>
  <si>
    <t>将球后、门脉、腹部大血管、双肾及肾血管、“胡桃夹”、药物血管合并</t>
  </si>
  <si>
    <t>颈部血管彩色多普勒超声</t>
  </si>
  <si>
    <r>
      <rPr>
        <sz val="9"/>
        <rFont val="宋体"/>
        <charset val="134"/>
      </rPr>
      <t>包括颈动脉</t>
    </r>
    <r>
      <rPr>
        <sz val="9"/>
        <color rgb="FFFF0000"/>
        <rFont val="宋体"/>
        <charset val="134"/>
      </rPr>
      <t>（双侧颈总动脉、颈内动脉颅外段、颈外动脉、椎动脉颅外段）</t>
    </r>
    <r>
      <rPr>
        <sz val="9"/>
        <rFont val="宋体"/>
        <charset val="134"/>
      </rPr>
      <t>、颈静脉</t>
    </r>
    <r>
      <rPr>
        <sz val="9"/>
        <color rgb="FFFF0000"/>
        <rFont val="宋体"/>
        <charset val="134"/>
      </rPr>
      <t>（双侧颈内静脉及其他颈部静脉）</t>
    </r>
  </si>
  <si>
    <t>20%
规范项目内涵、计价单位</t>
  </si>
  <si>
    <r>
      <rPr>
        <sz val="9"/>
        <color rgb="FFFF0000"/>
        <rFont val="宋体"/>
        <charset val="134"/>
      </rPr>
      <t>肢体</t>
    </r>
    <r>
      <rPr>
        <sz val="9"/>
        <rFont val="宋体"/>
        <charset val="134"/>
      </rPr>
      <t>血管彩色多普勒超声</t>
    </r>
  </si>
  <si>
    <t xml:space="preserve"> </t>
  </si>
  <si>
    <t>动、静脉同时做加收120元；以单侧肢体为一个计价单位</t>
  </si>
  <si>
    <t>20%
规范项目名称、说明</t>
  </si>
  <si>
    <r>
      <rPr>
        <sz val="9"/>
        <rFont val="宋体"/>
        <charset val="134"/>
      </rPr>
      <t>脏器</t>
    </r>
    <r>
      <rPr>
        <sz val="9"/>
        <color rgb="FFFF0000"/>
        <rFont val="宋体"/>
        <charset val="134"/>
      </rPr>
      <t>超声</t>
    </r>
    <r>
      <rPr>
        <sz val="9"/>
        <rFont val="宋体"/>
        <charset val="134"/>
      </rPr>
      <t>造影</t>
    </r>
  </si>
  <si>
    <r>
      <rPr>
        <sz val="9"/>
        <rFont val="宋体"/>
        <charset val="134"/>
      </rPr>
      <t>包括肿瘤</t>
    </r>
    <r>
      <rPr>
        <sz val="9"/>
        <color rgb="FFFF0000"/>
        <rFont val="宋体"/>
        <charset val="134"/>
      </rPr>
      <t>超声</t>
    </r>
    <r>
      <rPr>
        <sz val="9"/>
        <rFont val="宋体"/>
        <charset val="134"/>
      </rPr>
      <t>造影</t>
    </r>
  </si>
  <si>
    <t>规范项目名称、内涵</t>
  </si>
  <si>
    <t>腔内彩色多普勒超声检查</t>
  </si>
  <si>
    <t>包括经阴道、经直肠</t>
  </si>
  <si>
    <t>甲状腺超声增强检测</t>
  </si>
  <si>
    <t>对甲状腺超声图像进行增强，包括高回声点、回声型态、纹理、边缘与无回声区域，用颜色进行标注并量化关键特征，使图像具有增强的视觉效果和量化指标，形成可视化量化报告。</t>
  </si>
  <si>
    <t>胎儿颈后透明层彩色多普勒超声测定</t>
  </si>
  <si>
    <t>测量胎儿双顶径、头围、股骨、羊水，在标准切面测量胎儿颈项透明层厚度几次，取平均值。作出诊断报告，图文报告。</t>
  </si>
  <si>
    <t>每胎</t>
  </si>
  <si>
    <t>胎儿系统性彩色多普勒超声筛查</t>
  </si>
  <si>
    <t>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t>
  </si>
  <si>
    <t>颅内多普勒血流图(TCD)</t>
  </si>
  <si>
    <t xml:space="preserve">次  </t>
  </si>
  <si>
    <r>
      <rPr>
        <sz val="9"/>
        <rFont val="宋体"/>
        <charset val="134"/>
        <scheme val="minor"/>
      </rPr>
      <t>术中TCD监测超过1小时,每小时加收</t>
    </r>
    <r>
      <rPr>
        <sz val="9"/>
        <color indexed="10"/>
        <rFont val="宋体"/>
        <charset val="134"/>
      </rPr>
      <t>48</t>
    </r>
    <r>
      <rPr>
        <sz val="9"/>
        <rFont val="宋体"/>
        <charset val="134"/>
        <scheme val="minor"/>
      </rPr>
      <t>元</t>
    </r>
  </si>
  <si>
    <t>220400002①</t>
  </si>
  <si>
    <t>下（上）肢多普勒血流图</t>
  </si>
  <si>
    <t>单肢</t>
  </si>
  <si>
    <t>220400002②</t>
  </si>
  <si>
    <t>脑多普勒血流图</t>
  </si>
  <si>
    <t>多普勒小儿血压检测</t>
  </si>
  <si>
    <t>激光多普勒肢体血流测定</t>
  </si>
  <si>
    <t>患者仰卧，连接激光多普勒仪于肢体不同部位，开启激光多普勒仪，分别检测肢体不同部位的微循环数值，记录并报告。</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</si>
  <si>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</si>
  <si>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</si>
  <si>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不得收取颅内多普勒血流图(TCD)费用</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</si>
  <si>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</si>
  <si>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t>
  </si>
  <si>
    <t>经颅多普勒超声动脉栓子监测</t>
  </si>
  <si>
    <t>指观察血管内栓子动态的检查。在经颅多普勒超声检查(TCD)基础上，用特殊的栓子监测探头架固定病人头部后观察大脑中动脉血流及频谱变化。根据结果记录，专业医师审核。</t>
  </si>
  <si>
    <t>经颅多普勒超声动脉压迫试验</t>
  </si>
  <si>
    <t>指观察颅底大脑动脉环血管的检查。在经颅多普勒超声检查(TCD)基础上，压迫单侧颈动脉，观测颅内血流及频谱变化。根据结果记录，专业医师审核。</t>
  </si>
  <si>
    <t>5.超声立体成像</t>
  </si>
  <si>
    <t>规范项目名称</t>
  </si>
  <si>
    <r>
      <rPr>
        <sz val="9"/>
        <rFont val="宋体"/>
        <charset val="134"/>
      </rPr>
      <t>脏器</t>
    </r>
    <r>
      <rPr>
        <strike/>
        <sz val="9"/>
        <color rgb="FFFF0000"/>
        <rFont val="宋体"/>
        <charset val="134"/>
        <scheme val="major"/>
      </rPr>
      <t>灰阶</t>
    </r>
    <r>
      <rPr>
        <sz val="9"/>
        <rFont val="宋体"/>
        <charset val="134"/>
      </rPr>
      <t>立体成象</t>
    </r>
  </si>
  <si>
    <t>对不同脏器采取不同成象模式进行的立体成象</t>
  </si>
  <si>
    <t>每个脏器</t>
  </si>
  <si>
    <t>20%
规范项目名称、内涵、说明</t>
  </si>
  <si>
    <t>普通心脏M型超声检查</t>
  </si>
  <si>
    <t>指黑白超声仪检查；含常规基本波群</t>
  </si>
  <si>
    <t>普通二维超声心动图</t>
  </si>
  <si>
    <t>指黑白超声仪检查；含心房、心室、心瓣膜、大动脉等超声检查</t>
  </si>
  <si>
    <t>心脏彩色多普勒超声</t>
  </si>
  <si>
    <r>
      <rPr>
        <sz val="9"/>
        <rFont val="宋体"/>
        <charset val="134"/>
      </rPr>
      <t>含各心腔、大血管血流显象</t>
    </r>
    <r>
      <rPr>
        <sz val="9"/>
        <color rgb="FFFF0000"/>
        <rFont val="宋体"/>
        <charset val="134"/>
      </rPr>
      <t>及左心功能测定</t>
    </r>
  </si>
  <si>
    <r>
      <rPr>
        <sz val="9"/>
        <rFont val="宋体"/>
        <charset val="134"/>
        <scheme val="minor"/>
      </rPr>
      <t>胎儿心脏检查加收</t>
    </r>
    <r>
      <rPr>
        <sz val="9"/>
        <color rgb="FFFF0000"/>
        <rFont val="宋体"/>
        <charset val="134"/>
        <scheme val="minor"/>
      </rPr>
      <t>117</t>
    </r>
    <r>
      <rPr>
        <sz val="9"/>
        <rFont val="宋体"/>
        <charset val="134"/>
        <scheme val="minor"/>
      </rPr>
      <t>元</t>
    </r>
  </si>
  <si>
    <t>合并左心功能测定，降幅10%
规范项目内涵</t>
  </si>
  <si>
    <t>常规经食管超声心动图</t>
  </si>
  <si>
    <t>含心房、心室、心瓣膜、大动脉等结构及血流显象</t>
  </si>
  <si>
    <t>术中经食管超声心动图</t>
  </si>
  <si>
    <t>含术前检查或术后疗效观察</t>
  </si>
  <si>
    <t>半小时</t>
  </si>
  <si>
    <r>
      <rPr>
        <sz val="9"/>
        <rFont val="宋体"/>
        <charset val="134"/>
        <scheme val="minor"/>
      </rPr>
      <t>每增加半小时按</t>
    </r>
    <r>
      <rPr>
        <sz val="9"/>
        <color indexed="10"/>
        <rFont val="宋体"/>
        <charset val="134"/>
      </rPr>
      <t xml:space="preserve">48 </t>
    </r>
    <r>
      <rPr>
        <sz val="9"/>
        <rFont val="宋体"/>
        <charset val="134"/>
        <scheme val="minor"/>
      </rPr>
      <t>元收取</t>
    </r>
  </si>
  <si>
    <t>介入治疗的超声心动图监视</t>
  </si>
  <si>
    <r>
      <rPr>
        <sz val="9"/>
        <rFont val="宋体"/>
        <charset val="134"/>
        <scheme val="minor"/>
      </rPr>
      <t>每增加半小时按</t>
    </r>
    <r>
      <rPr>
        <sz val="9"/>
        <color indexed="10"/>
        <rFont val="宋体"/>
        <charset val="134"/>
      </rPr>
      <t>40</t>
    </r>
    <r>
      <rPr>
        <sz val="9"/>
        <rFont val="宋体"/>
        <charset val="134"/>
        <scheme val="minor"/>
      </rPr>
      <t>元收取</t>
    </r>
  </si>
  <si>
    <r>
      <rPr>
        <sz val="9"/>
        <rFont val="宋体"/>
        <charset val="134"/>
      </rPr>
      <t>右心</t>
    </r>
    <r>
      <rPr>
        <sz val="9"/>
        <color rgb="FFFF0000"/>
        <rFont val="宋体"/>
        <charset val="134"/>
      </rPr>
      <t>超声</t>
    </r>
    <r>
      <rPr>
        <sz val="9"/>
        <rFont val="宋体"/>
        <charset val="134"/>
      </rPr>
      <t>造影</t>
    </r>
  </si>
  <si>
    <t>指普通二维心脏超声检查；含心腔充盈状态、分流方向、分流量与返流量等检查</t>
  </si>
  <si>
    <t>负荷超声心动图</t>
  </si>
  <si>
    <t>指普通心脏超声检查；包括药物注射或运动试验；不含心电与血压监测</t>
  </si>
  <si>
    <t>药物</t>
  </si>
</sst>
</file>

<file path=xl/styles.xml><?xml version="1.0" encoding="utf-8"?>
<styleSheet xmlns="http://schemas.openxmlformats.org/spreadsheetml/2006/main">
  <numFmts count="6">
    <numFmt numFmtId="176" formatCode="0_);[Red]\(0\)"/>
    <numFmt numFmtId="177"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1">
    <font>
      <sz val="11"/>
      <color theme="1"/>
      <name val="宋体"/>
      <charset val="134"/>
      <scheme val="minor"/>
    </font>
    <font>
      <sz val="10"/>
      <color theme="1"/>
      <name val="宋体"/>
      <charset val="134"/>
      <scheme val="minor"/>
    </font>
    <font>
      <sz val="16"/>
      <color theme="1"/>
      <name val="文泉驿微米黑"/>
      <charset val="134"/>
    </font>
    <font>
      <sz val="20"/>
      <name val="方正小标宋_GBK"/>
      <charset val="134"/>
    </font>
    <font>
      <b/>
      <sz val="11"/>
      <color theme="1"/>
      <name val="宋体"/>
      <charset val="134"/>
      <scheme val="minor"/>
    </font>
    <font>
      <b/>
      <sz val="11"/>
      <name val="宋体"/>
      <charset val="134"/>
    </font>
    <font>
      <b/>
      <sz val="10"/>
      <name val="宋体"/>
      <charset val="134"/>
      <scheme val="minor"/>
    </font>
    <font>
      <sz val="10"/>
      <name val="宋体"/>
      <charset val="134"/>
      <scheme val="minor"/>
    </font>
    <font>
      <sz val="9"/>
      <name val="宋体"/>
      <charset val="134"/>
    </font>
    <font>
      <sz val="9"/>
      <color rgb="FFFF0000"/>
      <name val="宋体"/>
      <charset val="134"/>
    </font>
    <font>
      <sz val="9"/>
      <name val="宋体"/>
      <charset val="134"/>
      <scheme val="minor"/>
    </font>
    <font>
      <b/>
      <sz val="10"/>
      <name val="Times New Roman"/>
      <charset val="0"/>
    </font>
    <font>
      <b/>
      <sz val="9"/>
      <color rgb="FFFF0000"/>
      <name val="宋体"/>
      <charset val="134"/>
    </font>
    <font>
      <b/>
      <sz val="11"/>
      <name val="宋体"/>
      <charset val="134"/>
      <scheme val="minor"/>
    </font>
    <font>
      <sz val="10"/>
      <name val="Times New Roman"/>
      <charset val="0"/>
    </font>
    <font>
      <sz val="10"/>
      <color rgb="FFFF0000"/>
      <name val="宋体"/>
      <charset val="134"/>
      <scheme val="minor"/>
    </font>
    <font>
      <strike/>
      <sz val="9"/>
      <color rgb="FFFF0000"/>
      <name val="宋体"/>
      <charset val="134"/>
      <scheme val="major"/>
    </font>
    <font>
      <sz val="12"/>
      <name val="宋体"/>
      <charset val="134"/>
    </font>
    <font>
      <sz val="10"/>
      <name val="仿宋"/>
      <charset val="134"/>
    </font>
    <font>
      <sz val="9"/>
      <color rgb="FFFF0000"/>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sz val="11"/>
      <color rgb="FFFA7D00"/>
      <name val="宋体"/>
      <charset val="0"/>
      <scheme val="minor"/>
    </font>
    <font>
      <sz val="9"/>
      <color indexed="10"/>
      <name val="宋体"/>
      <charset val="134"/>
    </font>
    <font>
      <sz val="9"/>
      <name val="Times New Roman"/>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20" fillId="16"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30"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2" fillId="10"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0" fillId="24"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32" fillId="0" borderId="12"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0"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25" borderId="0" applyNumberFormat="false" applyBorder="false" applyAlignment="false" applyProtection="false">
      <alignment vertical="center"/>
    </xf>
    <xf numFmtId="0" fontId="27" fillId="14" borderId="11" applyNumberFormat="false" applyAlignment="false" applyProtection="false">
      <alignment vertical="center"/>
    </xf>
    <xf numFmtId="0" fontId="3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2" fillId="12"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35" fillId="29" borderId="11" applyNumberFormat="false" applyAlignment="false" applyProtection="false">
      <alignment vertical="center"/>
    </xf>
    <xf numFmtId="0" fontId="33" fillId="14" borderId="15" applyNumberFormat="false" applyAlignment="false" applyProtection="false">
      <alignment vertical="center"/>
    </xf>
    <xf numFmtId="0" fontId="37" fillId="31" borderId="16" applyNumberFormat="false" applyAlignment="false" applyProtection="false">
      <alignment vertical="center"/>
    </xf>
    <xf numFmtId="0" fontId="38" fillId="0" borderId="17" applyNumberFormat="false" applyFill="false" applyAlignment="false" applyProtection="false">
      <alignment vertical="center"/>
    </xf>
    <xf numFmtId="0" fontId="22" fillId="33" borderId="0" applyNumberFormat="false" applyBorder="false" applyAlignment="false" applyProtection="false">
      <alignment vertical="center"/>
    </xf>
    <xf numFmtId="0" fontId="22" fillId="34" borderId="0" applyNumberFormat="false" applyBorder="false" applyAlignment="false" applyProtection="false">
      <alignment vertical="center"/>
    </xf>
    <xf numFmtId="0" fontId="0" fillId="21" borderId="14"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24" fillId="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2"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22" fillId="11"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22" fillId="27" borderId="0" applyNumberFormat="false" applyBorder="false" applyAlignment="false" applyProtection="false">
      <alignment vertical="center"/>
    </xf>
  </cellStyleXfs>
  <cellXfs count="63">
    <xf numFmtId="0" fontId="0" fillId="0" borderId="0" xfId="0">
      <alignment vertical="center"/>
    </xf>
    <xf numFmtId="0" fontId="0" fillId="0" borderId="0" xfId="0" applyFont="true" applyFill="true" applyBorder="true" applyAlignment="true">
      <alignment vertical="center"/>
    </xf>
    <xf numFmtId="0" fontId="0"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left" vertical="center"/>
    </xf>
    <xf numFmtId="0" fontId="2" fillId="0" borderId="0" xfId="0" applyFont="true" applyFill="true" applyBorder="true" applyAlignment="true">
      <alignment vertical="center"/>
    </xf>
    <xf numFmtId="0" fontId="3" fillId="0" borderId="0" xfId="0" applyFont="true" applyFill="true" applyAlignment="true" applyProtection="true">
      <alignment horizontal="center" vertical="center" wrapText="true"/>
    </xf>
    <xf numFmtId="0" fontId="4" fillId="0" borderId="1" xfId="0" applyFont="true" applyFill="true" applyBorder="true" applyAlignment="true">
      <alignment horizontal="center" vertical="center"/>
    </xf>
    <xf numFmtId="0" fontId="5" fillId="2" borderId="2"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0" fontId="5" fillId="2" borderId="5" xfId="0" applyFont="true" applyFill="true" applyBorder="true" applyAlignment="true">
      <alignment horizontal="center" vertical="center" wrapText="true"/>
    </xf>
    <xf numFmtId="0" fontId="5" fillId="2" borderId="6" xfId="0" applyFont="true" applyFill="true" applyBorder="true" applyAlignment="true">
      <alignment horizontal="center" vertical="center" wrapText="true"/>
    </xf>
    <xf numFmtId="0" fontId="5" fillId="2" borderId="7"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6" fillId="2" borderId="8" xfId="0" applyFont="true" applyFill="true" applyBorder="true" applyAlignment="true">
      <alignment horizontal="center" vertical="center" wrapText="true"/>
    </xf>
    <xf numFmtId="0" fontId="7" fillId="2" borderId="8" xfId="0" applyFont="true" applyFill="true" applyBorder="true" applyAlignment="true">
      <alignment horizontal="center" vertical="center" wrapText="true"/>
    </xf>
    <xf numFmtId="0" fontId="8" fillId="2" borderId="1" xfId="0" applyFont="true" applyFill="true" applyBorder="true" applyAlignment="true">
      <alignment horizontal="left" vertical="center" wrapText="true"/>
    </xf>
    <xf numFmtId="0" fontId="9" fillId="2" borderId="1" xfId="0" applyFont="true" applyFill="true" applyBorder="true" applyAlignment="true">
      <alignment horizontal="left" vertical="center" wrapText="true"/>
    </xf>
    <xf numFmtId="0" fontId="6" fillId="0" borderId="8" xfId="0" applyFont="true" applyFill="true" applyBorder="true" applyAlignment="true">
      <alignment horizontal="center" vertical="center" wrapText="true"/>
    </xf>
    <xf numFmtId="0" fontId="7" fillId="0" borderId="8"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1" fillId="2" borderId="8" xfId="0" applyFont="true" applyFill="true" applyBorder="true" applyAlignment="true">
      <alignment horizontal="center" vertical="center" wrapText="true"/>
    </xf>
    <xf numFmtId="0" fontId="12" fillId="2" borderId="1" xfId="0" applyFont="true" applyFill="true" applyBorder="true" applyAlignment="true">
      <alignment horizontal="left" vertical="center" wrapText="true"/>
    </xf>
    <xf numFmtId="0" fontId="0" fillId="0" borderId="0" xfId="0" applyFont="true" applyFill="true" applyBorder="true" applyAlignment="true">
      <alignment horizontal="left" vertical="center"/>
    </xf>
    <xf numFmtId="1" fontId="5" fillId="2" borderId="1" xfId="0" applyNumberFormat="true" applyFont="true" applyFill="true" applyBorder="true" applyAlignment="true">
      <alignment horizontal="center" vertical="center" wrapText="true"/>
    </xf>
    <xf numFmtId="1" fontId="5" fillId="2" borderId="9" xfId="0" applyNumberFormat="true" applyFont="true" applyFill="true" applyBorder="true" applyAlignment="true">
      <alignment horizontal="center" vertical="center" wrapText="true"/>
    </xf>
    <xf numFmtId="1" fontId="13" fillId="2" borderId="1" xfId="0" applyNumberFormat="true"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176" fontId="14" fillId="2" borderId="1" xfId="0" applyNumberFormat="true" applyFont="true" applyFill="true" applyBorder="true" applyAlignment="true">
      <alignment horizontal="center" vertical="center"/>
    </xf>
    <xf numFmtId="177" fontId="15" fillId="2" borderId="1" xfId="0" applyNumberFormat="true" applyFont="true" applyFill="true" applyBorder="true" applyAlignment="true">
      <alignment horizontal="center" vertical="center"/>
    </xf>
    <xf numFmtId="176" fontId="15" fillId="2" borderId="1" xfId="0" applyNumberFormat="true" applyFont="true" applyFill="true" applyBorder="true" applyAlignment="true">
      <alignment horizontal="center" vertical="center"/>
    </xf>
    <xf numFmtId="0" fontId="16" fillId="2" borderId="1" xfId="0" applyFont="true" applyFill="true" applyBorder="true" applyAlignment="true">
      <alignment horizontal="left" vertical="center" wrapText="true"/>
    </xf>
    <xf numFmtId="0" fontId="17" fillId="2" borderId="0" xfId="0" applyFont="true" applyFill="true" applyBorder="true" applyAlignment="true">
      <alignment horizontal="left" vertical="center"/>
    </xf>
    <xf numFmtId="0" fontId="8" fillId="3" borderId="1" xfId="0" applyFont="true" applyFill="true" applyBorder="true" applyAlignment="true">
      <alignment horizontal="center" vertical="center" wrapText="true"/>
    </xf>
    <xf numFmtId="176" fontId="15" fillId="3" borderId="1" xfId="0" applyNumberFormat="true"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176" fontId="15" fillId="0" borderId="1" xfId="0" applyNumberFormat="true" applyFont="true" applyFill="true" applyBorder="true" applyAlignment="true">
      <alignment horizontal="center" vertical="center"/>
    </xf>
    <xf numFmtId="176" fontId="7" fillId="2" borderId="1" xfId="0" applyNumberFormat="true" applyFont="true" applyFill="true" applyBorder="true" applyAlignment="true">
      <alignment horizontal="center" vertical="center"/>
    </xf>
    <xf numFmtId="0" fontId="8" fillId="2" borderId="8" xfId="0" applyFont="true" applyFill="true" applyBorder="true" applyAlignment="true">
      <alignment horizontal="left" vertical="center" wrapText="true"/>
    </xf>
    <xf numFmtId="0" fontId="8" fillId="2" borderId="8" xfId="0" applyFont="true" applyFill="true" applyBorder="true" applyAlignment="true">
      <alignment horizontal="center" vertical="center" wrapText="true"/>
    </xf>
    <xf numFmtId="0" fontId="18" fillId="0" borderId="1" xfId="0" applyFont="true" applyFill="true" applyBorder="true" applyAlignment="true">
      <alignment horizontal="center" vertical="top" wrapText="true"/>
    </xf>
    <xf numFmtId="1" fontId="5" fillId="2" borderId="6" xfId="0" applyNumberFormat="true" applyFont="true" applyFill="true" applyBorder="true" applyAlignment="true">
      <alignment horizontal="center" vertical="center" wrapText="true"/>
    </xf>
    <xf numFmtId="1" fontId="14" fillId="2" borderId="1" xfId="0" applyNumberFormat="true" applyFont="true" applyFill="true" applyBorder="true" applyAlignment="true">
      <alignment horizontal="center" vertical="center"/>
    </xf>
    <xf numFmtId="1" fontId="15" fillId="2" borderId="1" xfId="0" applyNumberFormat="true" applyFont="true" applyFill="true" applyBorder="true" applyAlignment="true">
      <alignment horizontal="center" vertical="center"/>
    </xf>
    <xf numFmtId="1" fontId="15" fillId="3" borderId="1" xfId="0" applyNumberFormat="true" applyFont="true" applyFill="true" applyBorder="true" applyAlignment="true">
      <alignment horizontal="center" vertical="center"/>
    </xf>
    <xf numFmtId="1" fontId="15" fillId="0" borderId="1" xfId="0" applyNumberFormat="true" applyFont="true" applyFill="true" applyBorder="true" applyAlignment="true">
      <alignment horizontal="center" vertical="center"/>
    </xf>
    <xf numFmtId="1" fontId="7" fillId="2" borderId="1" xfId="0" applyNumberFormat="true" applyFont="true" applyFill="true" applyBorder="true" applyAlignment="true">
      <alignment horizontal="center" vertical="center"/>
    </xf>
    <xf numFmtId="0" fontId="5" fillId="2" borderId="1" xfId="0" applyFont="true" applyFill="true" applyBorder="true" applyAlignment="true">
      <alignment horizontal="center" vertical="center" wrapText="true"/>
    </xf>
    <xf numFmtId="0" fontId="10" fillId="2" borderId="1" xfId="0" applyFont="true" applyFill="true" applyBorder="true" applyAlignment="true">
      <alignment horizontal="left" vertical="center" wrapText="true"/>
    </xf>
    <xf numFmtId="9" fontId="1" fillId="0" borderId="1"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10" fillId="2" borderId="1" xfId="0" applyFont="true" applyFill="true" applyBorder="true" applyAlignment="true">
      <alignment horizontal="left" vertical="center"/>
    </xf>
    <xf numFmtId="0" fontId="19" fillId="0" borderId="1" xfId="0" applyFont="true" applyFill="true" applyBorder="true" applyAlignment="true">
      <alignment vertical="center" wrapText="true"/>
    </xf>
    <xf numFmtId="9" fontId="1" fillId="0" borderId="1" xfId="0" applyNumberFormat="true" applyFont="true" applyFill="true" applyBorder="true" applyAlignment="true">
      <alignment horizontal="center" vertical="center" wrapText="true"/>
    </xf>
    <xf numFmtId="0" fontId="19" fillId="2" borderId="1" xfId="0" applyFont="true" applyFill="true" applyBorder="true" applyAlignment="true">
      <alignment horizontal="left" vertical="center" wrapText="true"/>
    </xf>
    <xf numFmtId="0" fontId="19" fillId="0" borderId="1" xfId="0" applyFont="true" applyFill="true" applyBorder="true" applyAlignment="true">
      <alignment horizontal="left" vertical="center" wrapText="true"/>
    </xf>
    <xf numFmtId="0" fontId="10" fillId="2" borderId="8" xfId="0" applyFont="true" applyFill="true" applyBorder="true" applyAlignment="true">
      <alignment horizontal="left" vertical="center" wrapText="true"/>
    </xf>
    <xf numFmtId="0" fontId="1" fillId="0" borderId="1"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abSelected="1" topLeftCell="A35" workbookViewId="0">
      <selection activeCell="A2" sqref="A2:O2"/>
    </sheetView>
  </sheetViews>
  <sheetFormatPr defaultColWidth="8.72727272727273" defaultRowHeight="14.5"/>
  <cols>
    <col min="1" max="1" width="4.62727272727273" style="2" customWidth="true"/>
    <col min="2" max="2" width="5.63636363636364" style="1" customWidth="true"/>
    <col min="3" max="3" width="12.4545454545455" style="1" customWidth="true"/>
    <col min="4" max="4" width="14.3636363636364" style="1" customWidth="true"/>
    <col min="5" max="5" width="26.5909090909091" style="1" customWidth="true"/>
    <col min="6" max="6" width="11.7636363636364" style="1" customWidth="true"/>
    <col min="7" max="7" width="7.49090909090909" style="1" customWidth="true"/>
    <col min="8" max="13" width="5.36363636363636" style="1" customWidth="true"/>
    <col min="14" max="14" width="19" style="1" customWidth="true"/>
    <col min="15" max="15" width="13.1818181818182" style="3" hidden="true" customWidth="true"/>
    <col min="16" max="16384" width="8.72727272727273" style="1"/>
  </cols>
  <sheetData>
    <row r="1" s="1" customFormat="true" ht="24" customHeight="true" spans="1:15">
      <c r="A1" s="4" t="s">
        <v>0</v>
      </c>
      <c r="B1" s="4"/>
      <c r="C1" s="5"/>
      <c r="D1" s="5"/>
      <c r="O1" s="3"/>
    </row>
    <row r="2" s="1" customFormat="true" ht="46" customHeight="true" spans="1:15">
      <c r="A2" s="6" t="s">
        <v>1</v>
      </c>
      <c r="B2" s="6"/>
      <c r="C2" s="6"/>
      <c r="D2" s="6"/>
      <c r="E2" s="6"/>
      <c r="F2" s="6"/>
      <c r="G2" s="6"/>
      <c r="H2" s="6"/>
      <c r="I2" s="6"/>
      <c r="J2" s="6"/>
      <c r="K2" s="6"/>
      <c r="L2" s="6"/>
      <c r="M2" s="6"/>
      <c r="N2" s="6"/>
      <c r="O2" s="6"/>
    </row>
    <row r="3" s="1" customFormat="true" ht="21" customHeight="true" spans="1:15">
      <c r="A3" s="7" t="s">
        <v>2</v>
      </c>
      <c r="B3" s="8" t="s">
        <v>3</v>
      </c>
      <c r="C3" s="9" t="s">
        <v>4</v>
      </c>
      <c r="D3" s="9" t="s">
        <v>5</v>
      </c>
      <c r="E3" s="9" t="s">
        <v>6</v>
      </c>
      <c r="F3" s="9" t="s">
        <v>7</v>
      </c>
      <c r="G3" s="9" t="s">
        <v>8</v>
      </c>
      <c r="H3" s="29"/>
      <c r="I3" s="29"/>
      <c r="J3" s="29"/>
      <c r="K3" s="29"/>
      <c r="L3" s="29"/>
      <c r="M3" s="29"/>
      <c r="N3" s="52" t="s">
        <v>9</v>
      </c>
      <c r="O3" s="52" t="s">
        <v>10</v>
      </c>
    </row>
    <row r="4" s="1" customFormat="true" ht="18" customHeight="true" spans="1:15">
      <c r="A4" s="7"/>
      <c r="B4" s="10"/>
      <c r="C4" s="11"/>
      <c r="D4" s="11"/>
      <c r="E4" s="11"/>
      <c r="F4" s="11"/>
      <c r="G4" s="11"/>
      <c r="H4" s="30"/>
      <c r="I4" s="46"/>
      <c r="J4" s="30" t="s">
        <v>11</v>
      </c>
      <c r="K4" s="46"/>
      <c r="L4" s="30" t="s">
        <v>12</v>
      </c>
      <c r="M4" s="46"/>
      <c r="N4" s="52"/>
      <c r="O4" s="52"/>
    </row>
    <row r="5" s="1" customFormat="true" ht="29" spans="1:15">
      <c r="A5" s="7"/>
      <c r="B5" s="12"/>
      <c r="C5" s="13"/>
      <c r="D5" s="13"/>
      <c r="E5" s="13"/>
      <c r="F5" s="13"/>
      <c r="G5" s="13"/>
      <c r="H5" s="31" t="s">
        <v>13</v>
      </c>
      <c r="I5" s="31" t="s">
        <v>14</v>
      </c>
      <c r="J5" s="31" t="s">
        <v>15</v>
      </c>
      <c r="K5" s="31" t="s">
        <v>16</v>
      </c>
      <c r="L5" s="31" t="s">
        <v>14</v>
      </c>
      <c r="M5" s="31" t="s">
        <v>16</v>
      </c>
      <c r="N5" s="52"/>
      <c r="O5" s="52"/>
    </row>
    <row r="6" s="1" customFormat="true" ht="31" customHeight="true" spans="1:15">
      <c r="A6" s="14">
        <v>1</v>
      </c>
      <c r="B6" s="15" t="s">
        <v>17</v>
      </c>
      <c r="C6" s="16">
        <v>220301001</v>
      </c>
      <c r="D6" s="17" t="s">
        <v>18</v>
      </c>
      <c r="E6" s="17"/>
      <c r="F6" s="17"/>
      <c r="G6" s="32"/>
      <c r="H6" s="33"/>
      <c r="I6" s="33"/>
      <c r="J6" s="47"/>
      <c r="K6" s="47"/>
      <c r="L6" s="47"/>
      <c r="M6" s="47"/>
      <c r="N6" s="53" t="s">
        <v>19</v>
      </c>
      <c r="O6" s="54">
        <v>0.2</v>
      </c>
    </row>
    <row r="7" s="1" customFormat="true" ht="73" customHeight="true" spans="1:15">
      <c r="A7" s="14">
        <v>2</v>
      </c>
      <c r="B7" s="15" t="s">
        <v>17</v>
      </c>
      <c r="C7" s="16" t="s">
        <v>20</v>
      </c>
      <c r="D7" s="17" t="s">
        <v>21</v>
      </c>
      <c r="E7" s="17" t="s">
        <v>22</v>
      </c>
      <c r="F7" s="17"/>
      <c r="G7" s="32" t="s">
        <v>23</v>
      </c>
      <c r="H7" s="34">
        <v>88</v>
      </c>
      <c r="I7" s="35">
        <f t="shared" ref="I7:I28" si="0">H7*0.95</f>
        <v>83.6</v>
      </c>
      <c r="J7" s="48">
        <f t="shared" ref="J7:J28" si="1">H7*0.85</f>
        <v>74.8</v>
      </c>
      <c r="K7" s="48">
        <f t="shared" ref="K7:K28" si="2">H7*0.75</f>
        <v>66</v>
      </c>
      <c r="L7" s="48">
        <f t="shared" ref="L7:L28" si="3">H7*0.65</f>
        <v>57.2</v>
      </c>
      <c r="M7" s="48">
        <f t="shared" ref="M7:M28" si="4">H7*0.6</f>
        <v>52.8</v>
      </c>
      <c r="N7" s="53" t="s">
        <v>24</v>
      </c>
      <c r="O7" s="55" t="s">
        <v>25</v>
      </c>
    </row>
    <row r="8" s="1" customFormat="true" ht="27" customHeight="true" spans="1:15">
      <c r="A8" s="14">
        <v>3</v>
      </c>
      <c r="B8" s="15" t="s">
        <v>17</v>
      </c>
      <c r="C8" s="16" t="s">
        <v>26</v>
      </c>
      <c r="D8" s="17" t="s">
        <v>27</v>
      </c>
      <c r="E8" s="17" t="s">
        <v>28</v>
      </c>
      <c r="F8" s="17"/>
      <c r="G8" s="32" t="s">
        <v>29</v>
      </c>
      <c r="H8" s="35">
        <v>96</v>
      </c>
      <c r="I8" s="35">
        <f t="shared" si="0"/>
        <v>91.2</v>
      </c>
      <c r="J8" s="48">
        <f t="shared" si="1"/>
        <v>81.6</v>
      </c>
      <c r="K8" s="48">
        <f t="shared" si="2"/>
        <v>72</v>
      </c>
      <c r="L8" s="48">
        <f t="shared" si="3"/>
        <v>62.4</v>
      </c>
      <c r="M8" s="48">
        <f t="shared" si="4"/>
        <v>57.6</v>
      </c>
      <c r="N8" s="56" t="s">
        <v>30</v>
      </c>
      <c r="O8" s="54">
        <v>0.2</v>
      </c>
    </row>
    <row r="9" s="1" customFormat="true" ht="44" customHeight="true" spans="1:15">
      <c r="A9" s="14">
        <v>4</v>
      </c>
      <c r="B9" s="15" t="s">
        <v>17</v>
      </c>
      <c r="C9" s="16" t="s">
        <v>31</v>
      </c>
      <c r="D9" s="18" t="s">
        <v>32</v>
      </c>
      <c r="E9" s="36" t="s">
        <v>33</v>
      </c>
      <c r="F9" s="17"/>
      <c r="G9" s="32" t="s">
        <v>29</v>
      </c>
      <c r="H9" s="35">
        <v>120</v>
      </c>
      <c r="I9" s="35">
        <f t="shared" si="0"/>
        <v>114</v>
      </c>
      <c r="J9" s="48">
        <f t="shared" si="1"/>
        <v>102</v>
      </c>
      <c r="K9" s="48">
        <f t="shared" si="2"/>
        <v>90</v>
      </c>
      <c r="L9" s="48">
        <f t="shared" si="3"/>
        <v>78</v>
      </c>
      <c r="M9" s="48">
        <f t="shared" si="4"/>
        <v>72</v>
      </c>
      <c r="N9" s="57" t="s">
        <v>34</v>
      </c>
      <c r="O9" s="55" t="s">
        <v>35</v>
      </c>
    </row>
    <row r="10" s="1" customFormat="true" ht="135" customHeight="true" spans="1:15">
      <c r="A10" s="14">
        <v>5</v>
      </c>
      <c r="B10" s="15" t="s">
        <v>17</v>
      </c>
      <c r="C10" s="16">
        <v>220301002</v>
      </c>
      <c r="D10" s="17" t="s">
        <v>36</v>
      </c>
      <c r="E10" s="37"/>
      <c r="F10" s="17"/>
      <c r="G10" s="32" t="s">
        <v>37</v>
      </c>
      <c r="H10" s="35">
        <v>72</v>
      </c>
      <c r="I10" s="35">
        <f t="shared" si="0"/>
        <v>68.4</v>
      </c>
      <c r="J10" s="48">
        <f t="shared" si="1"/>
        <v>61.2</v>
      </c>
      <c r="K10" s="48">
        <f t="shared" si="2"/>
        <v>54</v>
      </c>
      <c r="L10" s="48">
        <f t="shared" si="3"/>
        <v>46.8</v>
      </c>
      <c r="M10" s="48">
        <f t="shared" si="4"/>
        <v>43.2</v>
      </c>
      <c r="N10" s="53" t="s">
        <v>38</v>
      </c>
      <c r="O10" s="58" t="s">
        <v>39</v>
      </c>
    </row>
    <row r="11" s="1" customFormat="true" ht="30" customHeight="true" spans="1:15">
      <c r="A11" s="14">
        <v>6</v>
      </c>
      <c r="B11" s="15" t="s">
        <v>17</v>
      </c>
      <c r="C11" s="16">
        <v>220302001</v>
      </c>
      <c r="D11" s="17" t="s">
        <v>40</v>
      </c>
      <c r="E11" s="17"/>
      <c r="F11" s="17"/>
      <c r="G11" s="32" t="s">
        <v>29</v>
      </c>
      <c r="H11" s="35">
        <v>96</v>
      </c>
      <c r="I11" s="35">
        <f t="shared" si="0"/>
        <v>91.2</v>
      </c>
      <c r="J11" s="48">
        <f t="shared" si="1"/>
        <v>81.6</v>
      </c>
      <c r="K11" s="48">
        <f t="shared" si="2"/>
        <v>72</v>
      </c>
      <c r="L11" s="48">
        <f t="shared" si="3"/>
        <v>62.4</v>
      </c>
      <c r="M11" s="48">
        <f t="shared" si="4"/>
        <v>57.6</v>
      </c>
      <c r="N11" s="53"/>
      <c r="O11" s="54">
        <v>0.2</v>
      </c>
    </row>
    <row r="12" s="1" customFormat="true" ht="82" customHeight="true" spans="1:15">
      <c r="A12" s="14">
        <v>7</v>
      </c>
      <c r="B12" s="15" t="s">
        <v>17</v>
      </c>
      <c r="C12" s="16">
        <v>220302002</v>
      </c>
      <c r="D12" s="18" t="s">
        <v>41</v>
      </c>
      <c r="E12" s="18" t="s">
        <v>42</v>
      </c>
      <c r="F12" s="17"/>
      <c r="G12" s="38" t="s">
        <v>29</v>
      </c>
      <c r="H12" s="39">
        <v>80</v>
      </c>
      <c r="I12" s="39">
        <f t="shared" si="0"/>
        <v>76</v>
      </c>
      <c r="J12" s="49">
        <f t="shared" si="1"/>
        <v>68</v>
      </c>
      <c r="K12" s="49">
        <f t="shared" si="2"/>
        <v>60</v>
      </c>
      <c r="L12" s="49">
        <f t="shared" si="3"/>
        <v>52</v>
      </c>
      <c r="M12" s="49">
        <f t="shared" si="4"/>
        <v>48</v>
      </c>
      <c r="N12" s="59" t="s">
        <v>43</v>
      </c>
      <c r="O12" s="58" t="s">
        <v>44</v>
      </c>
    </row>
    <row r="13" s="1" customFormat="true" ht="52" customHeight="true" spans="1:15">
      <c r="A13" s="14">
        <v>8</v>
      </c>
      <c r="B13" s="19" t="s">
        <v>17</v>
      </c>
      <c r="C13" s="20">
        <v>220302003</v>
      </c>
      <c r="D13" s="21" t="s">
        <v>45</v>
      </c>
      <c r="E13" s="21" t="s">
        <v>46</v>
      </c>
      <c r="F13" s="21"/>
      <c r="G13" s="40" t="s">
        <v>29</v>
      </c>
      <c r="H13" s="41">
        <v>144</v>
      </c>
      <c r="I13" s="41">
        <f t="shared" si="0"/>
        <v>136.8</v>
      </c>
      <c r="J13" s="50">
        <f t="shared" si="1"/>
        <v>122.4</v>
      </c>
      <c r="K13" s="50">
        <f t="shared" si="2"/>
        <v>108</v>
      </c>
      <c r="L13" s="50">
        <f t="shared" si="3"/>
        <v>93.6</v>
      </c>
      <c r="M13" s="50">
        <f t="shared" si="4"/>
        <v>86.4</v>
      </c>
      <c r="N13" s="60"/>
      <c r="O13" s="58" t="s">
        <v>47</v>
      </c>
    </row>
    <row r="14" s="1" customFormat="true" ht="43" customHeight="true" spans="1:15">
      <c r="A14" s="14">
        <v>9</v>
      </c>
      <c r="B14" s="15" t="s">
        <v>17</v>
      </c>
      <c r="C14" s="16">
        <v>220302006</v>
      </c>
      <c r="D14" s="18" t="s">
        <v>48</v>
      </c>
      <c r="E14" s="17"/>
      <c r="F14" s="17" t="s">
        <v>49</v>
      </c>
      <c r="G14" s="32" t="s">
        <v>29</v>
      </c>
      <c r="H14" s="35">
        <v>240</v>
      </c>
      <c r="I14" s="35">
        <f t="shared" si="0"/>
        <v>228</v>
      </c>
      <c r="J14" s="48">
        <f t="shared" si="1"/>
        <v>204</v>
      </c>
      <c r="K14" s="48">
        <f t="shared" si="2"/>
        <v>180</v>
      </c>
      <c r="L14" s="48">
        <f t="shared" si="3"/>
        <v>156</v>
      </c>
      <c r="M14" s="48">
        <f t="shared" si="4"/>
        <v>144</v>
      </c>
      <c r="N14" s="59" t="s">
        <v>50</v>
      </c>
      <c r="O14" s="55" t="s">
        <v>51</v>
      </c>
    </row>
    <row r="15" s="1" customFormat="true" ht="29" customHeight="true" spans="1:15">
      <c r="A15" s="14">
        <v>10</v>
      </c>
      <c r="B15" s="15" t="s">
        <v>17</v>
      </c>
      <c r="C15" s="16">
        <v>220302010</v>
      </c>
      <c r="D15" s="17" t="s">
        <v>52</v>
      </c>
      <c r="E15" s="17" t="s">
        <v>53</v>
      </c>
      <c r="F15" s="17"/>
      <c r="G15" s="32" t="s">
        <v>29</v>
      </c>
      <c r="H15" s="42">
        <v>150</v>
      </c>
      <c r="I15" s="42">
        <f t="shared" si="0"/>
        <v>142.5</v>
      </c>
      <c r="J15" s="51">
        <f t="shared" si="1"/>
        <v>127.5</v>
      </c>
      <c r="K15" s="51">
        <f t="shared" si="2"/>
        <v>112.5</v>
      </c>
      <c r="L15" s="51">
        <f t="shared" si="3"/>
        <v>97.5</v>
      </c>
      <c r="M15" s="51">
        <f t="shared" si="4"/>
        <v>90</v>
      </c>
      <c r="N15" s="53"/>
      <c r="O15" s="55" t="s">
        <v>54</v>
      </c>
    </row>
    <row r="16" s="1" customFormat="true" ht="28" customHeight="true" spans="1:15">
      <c r="A16" s="14">
        <v>11</v>
      </c>
      <c r="B16" s="15" t="s">
        <v>17</v>
      </c>
      <c r="C16" s="16">
        <v>220302011</v>
      </c>
      <c r="D16" s="17" t="s">
        <v>55</v>
      </c>
      <c r="E16" s="17" t="s">
        <v>56</v>
      </c>
      <c r="F16" s="17"/>
      <c r="G16" s="32" t="s">
        <v>29</v>
      </c>
      <c r="H16" s="35">
        <v>96</v>
      </c>
      <c r="I16" s="35">
        <f t="shared" si="0"/>
        <v>91.2</v>
      </c>
      <c r="J16" s="48">
        <f t="shared" si="1"/>
        <v>81.6</v>
      </c>
      <c r="K16" s="48">
        <f t="shared" si="2"/>
        <v>72</v>
      </c>
      <c r="L16" s="48">
        <f t="shared" si="3"/>
        <v>62.4</v>
      </c>
      <c r="M16" s="48">
        <f t="shared" si="4"/>
        <v>57.6</v>
      </c>
      <c r="N16" s="53"/>
      <c r="O16" s="54">
        <v>0.2</v>
      </c>
    </row>
    <row r="17" s="1" customFormat="true" ht="74" customHeight="true" spans="1:15">
      <c r="A17" s="14">
        <v>12</v>
      </c>
      <c r="B17" s="15" t="s">
        <v>17</v>
      </c>
      <c r="C17" s="16">
        <v>220302013</v>
      </c>
      <c r="D17" s="17" t="s">
        <v>57</v>
      </c>
      <c r="E17" s="17" t="s">
        <v>58</v>
      </c>
      <c r="F17" s="17"/>
      <c r="G17" s="32" t="s">
        <v>29</v>
      </c>
      <c r="H17" s="35">
        <v>225</v>
      </c>
      <c r="I17" s="35">
        <f t="shared" si="0"/>
        <v>213.75</v>
      </c>
      <c r="J17" s="48">
        <f t="shared" si="1"/>
        <v>191.25</v>
      </c>
      <c r="K17" s="48">
        <f t="shared" si="2"/>
        <v>168.75</v>
      </c>
      <c r="L17" s="48">
        <f t="shared" si="3"/>
        <v>146.25</v>
      </c>
      <c r="M17" s="48">
        <f t="shared" si="4"/>
        <v>135</v>
      </c>
      <c r="N17" s="53"/>
      <c r="O17" s="54">
        <v>0.8</v>
      </c>
    </row>
    <row r="18" s="1" customFormat="true" ht="55" customHeight="true" spans="1:15">
      <c r="A18" s="14">
        <v>13</v>
      </c>
      <c r="B18" s="15" t="s">
        <v>17</v>
      </c>
      <c r="C18" s="22">
        <v>220302014</v>
      </c>
      <c r="D18" s="23" t="s">
        <v>59</v>
      </c>
      <c r="E18" s="25" t="s">
        <v>60</v>
      </c>
      <c r="F18" s="22"/>
      <c r="G18" s="23" t="s">
        <v>61</v>
      </c>
      <c r="H18" s="35">
        <v>240</v>
      </c>
      <c r="I18" s="35">
        <f t="shared" si="0"/>
        <v>228</v>
      </c>
      <c r="J18" s="48">
        <f t="shared" si="1"/>
        <v>204</v>
      </c>
      <c r="K18" s="48">
        <f t="shared" si="2"/>
        <v>180</v>
      </c>
      <c r="L18" s="48">
        <f t="shared" si="3"/>
        <v>156</v>
      </c>
      <c r="M18" s="48">
        <f t="shared" si="4"/>
        <v>144</v>
      </c>
      <c r="N18" s="53"/>
      <c r="O18" s="54">
        <v>0.2</v>
      </c>
    </row>
    <row r="19" s="1" customFormat="true" ht="114" customHeight="true" spans="1:15">
      <c r="A19" s="14">
        <v>14</v>
      </c>
      <c r="B19" s="24" t="s">
        <v>17</v>
      </c>
      <c r="C19" s="22">
        <v>220302015</v>
      </c>
      <c r="D19" s="23" t="s">
        <v>62</v>
      </c>
      <c r="E19" s="25" t="s">
        <v>63</v>
      </c>
      <c r="F19" s="22"/>
      <c r="G19" s="23" t="s">
        <v>61</v>
      </c>
      <c r="H19" s="35">
        <v>280</v>
      </c>
      <c r="I19" s="35">
        <f t="shared" si="0"/>
        <v>266</v>
      </c>
      <c r="J19" s="48">
        <f t="shared" si="1"/>
        <v>238</v>
      </c>
      <c r="K19" s="48">
        <f t="shared" si="2"/>
        <v>210</v>
      </c>
      <c r="L19" s="48">
        <f t="shared" si="3"/>
        <v>182</v>
      </c>
      <c r="M19" s="48">
        <f t="shared" si="4"/>
        <v>168</v>
      </c>
      <c r="N19" s="53"/>
      <c r="O19" s="54">
        <v>0.2</v>
      </c>
    </row>
    <row r="20" s="1" customFormat="true" ht="29" customHeight="true" spans="1:15">
      <c r="A20" s="14">
        <v>15</v>
      </c>
      <c r="B20" s="24" t="s">
        <v>17</v>
      </c>
      <c r="C20" s="22">
        <v>220400001</v>
      </c>
      <c r="D20" s="17" t="s">
        <v>64</v>
      </c>
      <c r="E20" s="17"/>
      <c r="F20" s="17"/>
      <c r="G20" s="32" t="s">
        <v>65</v>
      </c>
      <c r="H20" s="35">
        <v>80</v>
      </c>
      <c r="I20" s="35">
        <f t="shared" si="0"/>
        <v>76</v>
      </c>
      <c r="J20" s="48">
        <f t="shared" si="1"/>
        <v>68</v>
      </c>
      <c r="K20" s="48">
        <f t="shared" si="2"/>
        <v>60</v>
      </c>
      <c r="L20" s="48">
        <f t="shared" si="3"/>
        <v>52</v>
      </c>
      <c r="M20" s="48">
        <f t="shared" si="4"/>
        <v>48</v>
      </c>
      <c r="N20" s="53" t="s">
        <v>66</v>
      </c>
      <c r="O20" s="54">
        <v>0.2</v>
      </c>
    </row>
    <row r="21" s="1" customFormat="true" ht="29" customHeight="true" spans="1:15">
      <c r="A21" s="14">
        <v>16</v>
      </c>
      <c r="B21" s="24" t="s">
        <v>17</v>
      </c>
      <c r="C21" s="22" t="s">
        <v>67</v>
      </c>
      <c r="D21" s="17" t="s">
        <v>68</v>
      </c>
      <c r="E21" s="17"/>
      <c r="F21" s="17"/>
      <c r="G21" s="32" t="s">
        <v>69</v>
      </c>
      <c r="H21" s="35">
        <v>40</v>
      </c>
      <c r="I21" s="35">
        <f t="shared" si="0"/>
        <v>38</v>
      </c>
      <c r="J21" s="48">
        <f t="shared" si="1"/>
        <v>34</v>
      </c>
      <c r="K21" s="48">
        <f t="shared" si="2"/>
        <v>30</v>
      </c>
      <c r="L21" s="48">
        <f t="shared" si="3"/>
        <v>26</v>
      </c>
      <c r="M21" s="48">
        <f t="shared" si="4"/>
        <v>24</v>
      </c>
      <c r="N21" s="53"/>
      <c r="O21" s="54">
        <v>0.2</v>
      </c>
    </row>
    <row r="22" s="1" customFormat="true" ht="22" customHeight="true" spans="1:15">
      <c r="A22" s="14">
        <v>17</v>
      </c>
      <c r="B22" s="24" t="s">
        <v>17</v>
      </c>
      <c r="C22" s="22" t="s">
        <v>70</v>
      </c>
      <c r="D22" s="17" t="s">
        <v>71</v>
      </c>
      <c r="E22" s="17"/>
      <c r="F22" s="17"/>
      <c r="G22" s="32" t="s">
        <v>29</v>
      </c>
      <c r="H22" s="35">
        <v>24</v>
      </c>
      <c r="I22" s="35">
        <f t="shared" si="0"/>
        <v>22.8</v>
      </c>
      <c r="J22" s="48">
        <f t="shared" si="1"/>
        <v>20.4</v>
      </c>
      <c r="K22" s="48">
        <f t="shared" si="2"/>
        <v>18</v>
      </c>
      <c r="L22" s="48">
        <f t="shared" si="3"/>
        <v>15.6</v>
      </c>
      <c r="M22" s="48">
        <f t="shared" si="4"/>
        <v>14.4</v>
      </c>
      <c r="N22" s="53"/>
      <c r="O22" s="54">
        <v>0.2</v>
      </c>
    </row>
    <row r="23" s="1" customFormat="true" ht="29" customHeight="true" spans="1:15">
      <c r="A23" s="14">
        <v>18</v>
      </c>
      <c r="B23" s="24" t="s">
        <v>17</v>
      </c>
      <c r="C23" s="22">
        <v>220400003</v>
      </c>
      <c r="D23" s="17" t="s">
        <v>72</v>
      </c>
      <c r="E23" s="17"/>
      <c r="F23" s="17"/>
      <c r="G23" s="32" t="s">
        <v>29</v>
      </c>
      <c r="H23" s="35">
        <v>8</v>
      </c>
      <c r="I23" s="35">
        <f t="shared" si="0"/>
        <v>7.6</v>
      </c>
      <c r="J23" s="48">
        <f t="shared" si="1"/>
        <v>6.8</v>
      </c>
      <c r="K23" s="48">
        <f t="shared" si="2"/>
        <v>6</v>
      </c>
      <c r="L23" s="48">
        <f t="shared" si="3"/>
        <v>5.2</v>
      </c>
      <c r="M23" s="48">
        <f t="shared" si="4"/>
        <v>4.8</v>
      </c>
      <c r="N23" s="53"/>
      <c r="O23" s="54">
        <v>0.2</v>
      </c>
    </row>
    <row r="24" s="1" customFormat="true" ht="54" customHeight="true" spans="1:15">
      <c r="A24" s="14">
        <v>19</v>
      </c>
      <c r="B24" s="24" t="s">
        <v>17</v>
      </c>
      <c r="C24" s="22">
        <v>220400004</v>
      </c>
      <c r="D24" s="17" t="s">
        <v>73</v>
      </c>
      <c r="E24" s="43" t="s">
        <v>74</v>
      </c>
      <c r="F24" s="17"/>
      <c r="G24" s="44" t="s">
        <v>29</v>
      </c>
      <c r="H24" s="35">
        <v>120</v>
      </c>
      <c r="I24" s="35">
        <f t="shared" si="0"/>
        <v>114</v>
      </c>
      <c r="J24" s="48">
        <f t="shared" si="1"/>
        <v>102</v>
      </c>
      <c r="K24" s="48">
        <f t="shared" si="2"/>
        <v>90</v>
      </c>
      <c r="L24" s="48">
        <f t="shared" si="3"/>
        <v>78</v>
      </c>
      <c r="M24" s="48">
        <f t="shared" si="4"/>
        <v>72</v>
      </c>
      <c r="N24" s="61"/>
      <c r="O24" s="54">
        <v>0.2</v>
      </c>
    </row>
    <row r="25" s="1" customFormat="true" ht="86" customHeight="true" spans="1:15">
      <c r="A25" s="14">
        <v>20</v>
      </c>
      <c r="B25" s="24" t="s">
        <v>17</v>
      </c>
      <c r="C25" s="22">
        <v>220400005</v>
      </c>
      <c r="D25" s="25" t="s">
        <v>75</v>
      </c>
      <c r="E25" s="25" t="s">
        <v>76</v>
      </c>
      <c r="F25" s="45"/>
      <c r="G25" s="44" t="s">
        <v>29</v>
      </c>
      <c r="H25" s="35">
        <v>152</v>
      </c>
      <c r="I25" s="35">
        <f t="shared" si="0"/>
        <v>144.4</v>
      </c>
      <c r="J25" s="48">
        <f t="shared" si="1"/>
        <v>129.2</v>
      </c>
      <c r="K25" s="48">
        <f t="shared" si="2"/>
        <v>114</v>
      </c>
      <c r="L25" s="48">
        <f t="shared" si="3"/>
        <v>98.8</v>
      </c>
      <c r="M25" s="48">
        <f t="shared" si="4"/>
        <v>91.2</v>
      </c>
      <c r="N25" s="60" t="s">
        <v>77</v>
      </c>
      <c r="O25" s="55" t="s">
        <v>39</v>
      </c>
    </row>
    <row r="26" s="1" customFormat="true" ht="72" customHeight="true" spans="1:15">
      <c r="A26" s="14">
        <v>21</v>
      </c>
      <c r="B26" s="24" t="s">
        <v>17</v>
      </c>
      <c r="C26" s="22">
        <v>220400006</v>
      </c>
      <c r="D26" s="25" t="s">
        <v>78</v>
      </c>
      <c r="E26" s="25" t="s">
        <v>79</v>
      </c>
      <c r="F26" s="45"/>
      <c r="G26" s="44" t="s">
        <v>29</v>
      </c>
      <c r="H26" s="35">
        <v>136</v>
      </c>
      <c r="I26" s="35">
        <f t="shared" si="0"/>
        <v>129.2</v>
      </c>
      <c r="J26" s="48">
        <f t="shared" si="1"/>
        <v>115.6</v>
      </c>
      <c r="K26" s="48">
        <f t="shared" si="2"/>
        <v>102</v>
      </c>
      <c r="L26" s="48">
        <f t="shared" si="3"/>
        <v>88.4</v>
      </c>
      <c r="M26" s="48">
        <f t="shared" si="4"/>
        <v>81.6</v>
      </c>
      <c r="N26" s="60" t="s">
        <v>77</v>
      </c>
      <c r="O26" s="55" t="s">
        <v>39</v>
      </c>
    </row>
    <row r="27" s="1" customFormat="true" ht="76" customHeight="true" spans="1:15">
      <c r="A27" s="14">
        <v>22</v>
      </c>
      <c r="B27" s="24" t="s">
        <v>17</v>
      </c>
      <c r="C27" s="22">
        <v>220400007</v>
      </c>
      <c r="D27" s="25" t="s">
        <v>80</v>
      </c>
      <c r="E27" s="25" t="s">
        <v>81</v>
      </c>
      <c r="F27" s="45"/>
      <c r="G27" s="44" t="s">
        <v>29</v>
      </c>
      <c r="H27" s="35">
        <v>152</v>
      </c>
      <c r="I27" s="35">
        <f t="shared" si="0"/>
        <v>144.4</v>
      </c>
      <c r="J27" s="48">
        <f t="shared" si="1"/>
        <v>129.2</v>
      </c>
      <c r="K27" s="48">
        <f t="shared" si="2"/>
        <v>114</v>
      </c>
      <c r="L27" s="48">
        <f t="shared" si="3"/>
        <v>98.8</v>
      </c>
      <c r="M27" s="48">
        <f t="shared" si="4"/>
        <v>91.2</v>
      </c>
      <c r="N27" s="60" t="s">
        <v>77</v>
      </c>
      <c r="O27" s="55" t="s">
        <v>39</v>
      </c>
    </row>
    <row r="28" s="1" customFormat="true" ht="62" customHeight="true" spans="1:15">
      <c r="A28" s="14">
        <v>23</v>
      </c>
      <c r="B28" s="24" t="s">
        <v>17</v>
      </c>
      <c r="C28" s="22">
        <v>220400008</v>
      </c>
      <c r="D28" s="25" t="s">
        <v>82</v>
      </c>
      <c r="E28" s="25" t="s">
        <v>83</v>
      </c>
      <c r="F28" s="45"/>
      <c r="G28" s="44" t="s">
        <v>29</v>
      </c>
      <c r="H28" s="35">
        <v>24</v>
      </c>
      <c r="I28" s="35">
        <f t="shared" si="0"/>
        <v>22.8</v>
      </c>
      <c r="J28" s="48">
        <f t="shared" si="1"/>
        <v>20.4</v>
      </c>
      <c r="K28" s="48">
        <f t="shared" si="2"/>
        <v>18</v>
      </c>
      <c r="L28" s="48">
        <f t="shared" si="3"/>
        <v>15.6</v>
      </c>
      <c r="M28" s="48">
        <f t="shared" si="4"/>
        <v>14.4</v>
      </c>
      <c r="N28" s="60" t="s">
        <v>77</v>
      </c>
      <c r="O28" s="55" t="s">
        <v>39</v>
      </c>
    </row>
    <row r="29" s="1" customFormat="true" ht="30" customHeight="true" spans="1:15">
      <c r="A29" s="14">
        <v>24</v>
      </c>
      <c r="B29" s="24"/>
      <c r="C29" s="26">
        <v>2205</v>
      </c>
      <c r="D29" s="27" t="s">
        <v>84</v>
      </c>
      <c r="E29" s="25"/>
      <c r="F29" s="45"/>
      <c r="G29" s="44"/>
      <c r="H29" s="35"/>
      <c r="I29" s="35"/>
      <c r="J29" s="48"/>
      <c r="K29" s="48"/>
      <c r="L29" s="48"/>
      <c r="M29" s="48"/>
      <c r="N29" s="60"/>
      <c r="O29" s="55" t="s">
        <v>85</v>
      </c>
    </row>
    <row r="30" s="1" customFormat="true" ht="42" customHeight="true" spans="1:15">
      <c r="A30" s="14">
        <v>25</v>
      </c>
      <c r="B30" s="24" t="s">
        <v>17</v>
      </c>
      <c r="C30" s="16">
        <v>220500001</v>
      </c>
      <c r="D30" s="17" t="s">
        <v>86</v>
      </c>
      <c r="E30" s="18" t="s">
        <v>87</v>
      </c>
      <c r="F30" s="17"/>
      <c r="G30" s="32" t="s">
        <v>88</v>
      </c>
      <c r="H30" s="35">
        <v>64</v>
      </c>
      <c r="I30" s="35">
        <f t="shared" ref="I30:I38" si="5">H30*0.95</f>
        <v>60.8</v>
      </c>
      <c r="J30" s="48">
        <f t="shared" ref="J30:J38" si="6">H30*0.85</f>
        <v>54.4</v>
      </c>
      <c r="K30" s="48">
        <f t="shared" ref="K30:K38" si="7">H30*0.75</f>
        <v>48</v>
      </c>
      <c r="L30" s="48">
        <f t="shared" ref="L30:L38" si="8">H30*0.65</f>
        <v>41.6</v>
      </c>
      <c r="M30" s="48">
        <f t="shared" ref="M30:M38" si="9">H30*0.6</f>
        <v>38.4</v>
      </c>
      <c r="N30" s="59" t="s">
        <v>34</v>
      </c>
      <c r="O30" s="55" t="s">
        <v>89</v>
      </c>
    </row>
    <row r="31" s="1" customFormat="true" ht="29" customHeight="true" spans="1:15">
      <c r="A31" s="14">
        <v>26</v>
      </c>
      <c r="B31" s="24" t="s">
        <v>17</v>
      </c>
      <c r="C31" s="16">
        <v>220600001</v>
      </c>
      <c r="D31" s="17" t="s">
        <v>90</v>
      </c>
      <c r="E31" s="17" t="s">
        <v>91</v>
      </c>
      <c r="F31" s="17"/>
      <c r="G31" s="32" t="s">
        <v>29</v>
      </c>
      <c r="H31" s="35">
        <v>16</v>
      </c>
      <c r="I31" s="35">
        <f t="shared" si="5"/>
        <v>15.2</v>
      </c>
      <c r="J31" s="48">
        <f t="shared" si="6"/>
        <v>13.6</v>
      </c>
      <c r="K31" s="48">
        <f t="shared" si="7"/>
        <v>12</v>
      </c>
      <c r="L31" s="48">
        <f t="shared" si="8"/>
        <v>10.4</v>
      </c>
      <c r="M31" s="48">
        <f t="shared" si="9"/>
        <v>9.6</v>
      </c>
      <c r="N31" s="53"/>
      <c r="O31" s="54">
        <v>0.2</v>
      </c>
    </row>
    <row r="32" s="1" customFormat="true" ht="29" customHeight="true" spans="1:15">
      <c r="A32" s="14">
        <v>27</v>
      </c>
      <c r="B32" s="24" t="s">
        <v>17</v>
      </c>
      <c r="C32" s="16">
        <v>220600002</v>
      </c>
      <c r="D32" s="17" t="s">
        <v>92</v>
      </c>
      <c r="E32" s="17" t="s">
        <v>93</v>
      </c>
      <c r="F32" s="17"/>
      <c r="G32" s="32" t="s">
        <v>29</v>
      </c>
      <c r="H32" s="35">
        <v>24</v>
      </c>
      <c r="I32" s="35">
        <f t="shared" si="5"/>
        <v>22.8</v>
      </c>
      <c r="J32" s="48">
        <f t="shared" si="6"/>
        <v>20.4</v>
      </c>
      <c r="K32" s="48">
        <f t="shared" si="7"/>
        <v>18</v>
      </c>
      <c r="L32" s="48">
        <f t="shared" si="8"/>
        <v>15.6</v>
      </c>
      <c r="M32" s="48">
        <f t="shared" si="9"/>
        <v>14.4</v>
      </c>
      <c r="N32" s="53"/>
      <c r="O32" s="54">
        <v>0.2</v>
      </c>
    </row>
    <row r="33" s="1" customFormat="true" ht="55" customHeight="true" spans="1:15">
      <c r="A33" s="14">
        <v>28</v>
      </c>
      <c r="B33" s="24" t="s">
        <v>17</v>
      </c>
      <c r="C33" s="16">
        <v>220600004</v>
      </c>
      <c r="D33" s="17" t="s">
        <v>94</v>
      </c>
      <c r="E33" s="17" t="s">
        <v>95</v>
      </c>
      <c r="F33" s="17"/>
      <c r="G33" s="32" t="s">
        <v>29</v>
      </c>
      <c r="H33" s="35">
        <v>225</v>
      </c>
      <c r="I33" s="35">
        <f t="shared" si="5"/>
        <v>213.75</v>
      </c>
      <c r="J33" s="48">
        <f t="shared" si="6"/>
        <v>191.25</v>
      </c>
      <c r="K33" s="48">
        <f t="shared" si="7"/>
        <v>168.75</v>
      </c>
      <c r="L33" s="48">
        <f t="shared" si="8"/>
        <v>146.25</v>
      </c>
      <c r="M33" s="48">
        <f t="shared" si="9"/>
        <v>135</v>
      </c>
      <c r="N33" s="53" t="s">
        <v>96</v>
      </c>
      <c r="O33" s="55" t="s">
        <v>97</v>
      </c>
    </row>
    <row r="34" s="1" customFormat="true" ht="29" customHeight="true" spans="1:15">
      <c r="A34" s="14">
        <v>29</v>
      </c>
      <c r="B34" s="24" t="s">
        <v>17</v>
      </c>
      <c r="C34" s="16">
        <v>220600005</v>
      </c>
      <c r="D34" s="17" t="s">
        <v>98</v>
      </c>
      <c r="E34" s="17" t="s">
        <v>99</v>
      </c>
      <c r="F34" s="17"/>
      <c r="G34" s="32" t="s">
        <v>29</v>
      </c>
      <c r="H34" s="35">
        <v>160</v>
      </c>
      <c r="I34" s="35">
        <f t="shared" si="5"/>
        <v>152</v>
      </c>
      <c r="J34" s="48">
        <f t="shared" si="6"/>
        <v>136</v>
      </c>
      <c r="K34" s="48">
        <f t="shared" si="7"/>
        <v>120</v>
      </c>
      <c r="L34" s="48">
        <f t="shared" si="8"/>
        <v>104</v>
      </c>
      <c r="M34" s="48">
        <f t="shared" si="9"/>
        <v>96</v>
      </c>
      <c r="N34" s="53"/>
      <c r="O34" s="54">
        <v>0.2</v>
      </c>
    </row>
    <row r="35" s="1" customFormat="true" ht="29" customHeight="true" spans="1:15">
      <c r="A35" s="14">
        <v>30</v>
      </c>
      <c r="B35" s="24" t="s">
        <v>17</v>
      </c>
      <c r="C35" s="16">
        <v>220600006</v>
      </c>
      <c r="D35" s="17" t="s">
        <v>100</v>
      </c>
      <c r="E35" s="17" t="s">
        <v>101</v>
      </c>
      <c r="F35" s="17"/>
      <c r="G35" s="32" t="s">
        <v>102</v>
      </c>
      <c r="H35" s="35">
        <v>88</v>
      </c>
      <c r="I35" s="35">
        <f t="shared" si="5"/>
        <v>83.6</v>
      </c>
      <c r="J35" s="48">
        <f t="shared" si="6"/>
        <v>74.8</v>
      </c>
      <c r="K35" s="48">
        <f t="shared" si="7"/>
        <v>66</v>
      </c>
      <c r="L35" s="48">
        <f t="shared" si="8"/>
        <v>57.2</v>
      </c>
      <c r="M35" s="48">
        <f t="shared" si="9"/>
        <v>52.8</v>
      </c>
      <c r="N35" s="53" t="s">
        <v>103</v>
      </c>
      <c r="O35" s="54">
        <v>0.2</v>
      </c>
    </row>
    <row r="36" s="1" customFormat="true" ht="29" customHeight="true" spans="1:15">
      <c r="A36" s="14">
        <v>31</v>
      </c>
      <c r="B36" s="24" t="s">
        <v>17</v>
      </c>
      <c r="C36" s="16">
        <v>220600007</v>
      </c>
      <c r="D36" s="17" t="s">
        <v>104</v>
      </c>
      <c r="E36" s="17"/>
      <c r="F36" s="17"/>
      <c r="G36" s="32" t="s">
        <v>102</v>
      </c>
      <c r="H36" s="35">
        <v>80</v>
      </c>
      <c r="I36" s="35">
        <f t="shared" si="5"/>
        <v>76</v>
      </c>
      <c r="J36" s="48">
        <f t="shared" si="6"/>
        <v>68</v>
      </c>
      <c r="K36" s="48">
        <f t="shared" si="7"/>
        <v>60</v>
      </c>
      <c r="L36" s="48">
        <f t="shared" si="8"/>
        <v>52</v>
      </c>
      <c r="M36" s="48">
        <f t="shared" si="9"/>
        <v>48</v>
      </c>
      <c r="N36" s="53" t="s">
        <v>105</v>
      </c>
      <c r="O36" s="54">
        <v>0.2</v>
      </c>
    </row>
    <row r="37" s="1" customFormat="true" ht="38" customHeight="true" spans="1:15">
      <c r="A37" s="14">
        <v>32</v>
      </c>
      <c r="B37" s="24" t="s">
        <v>17</v>
      </c>
      <c r="C37" s="16">
        <v>220600008</v>
      </c>
      <c r="D37" s="17" t="s">
        <v>106</v>
      </c>
      <c r="E37" s="17" t="s">
        <v>107</v>
      </c>
      <c r="F37" s="17" t="s">
        <v>49</v>
      </c>
      <c r="G37" s="32" t="s">
        <v>29</v>
      </c>
      <c r="H37" s="42">
        <v>60</v>
      </c>
      <c r="I37" s="42">
        <f t="shared" si="5"/>
        <v>57</v>
      </c>
      <c r="J37" s="51">
        <f t="shared" si="6"/>
        <v>51</v>
      </c>
      <c r="K37" s="51">
        <f t="shared" si="7"/>
        <v>45</v>
      </c>
      <c r="L37" s="51">
        <f t="shared" si="8"/>
        <v>39</v>
      </c>
      <c r="M37" s="51">
        <f t="shared" si="9"/>
        <v>36</v>
      </c>
      <c r="N37" s="53"/>
      <c r="O37" s="62" t="s">
        <v>85</v>
      </c>
    </row>
    <row r="38" s="1" customFormat="true" ht="38" customHeight="true" spans="1:15">
      <c r="A38" s="14">
        <v>33</v>
      </c>
      <c r="B38" s="24" t="s">
        <v>17</v>
      </c>
      <c r="C38" s="16">
        <v>220600009</v>
      </c>
      <c r="D38" s="17" t="s">
        <v>108</v>
      </c>
      <c r="E38" s="17" t="s">
        <v>109</v>
      </c>
      <c r="F38" s="17" t="s">
        <v>110</v>
      </c>
      <c r="G38" s="32" t="s">
        <v>29</v>
      </c>
      <c r="H38" s="35">
        <v>96</v>
      </c>
      <c r="I38" s="35">
        <f t="shared" si="5"/>
        <v>91.2</v>
      </c>
      <c r="J38" s="48">
        <f t="shared" si="6"/>
        <v>81.6</v>
      </c>
      <c r="K38" s="48">
        <f t="shared" si="7"/>
        <v>72</v>
      </c>
      <c r="L38" s="48">
        <f t="shared" si="8"/>
        <v>62.4</v>
      </c>
      <c r="M38" s="48">
        <f t="shared" si="9"/>
        <v>57.6</v>
      </c>
      <c r="N38" s="53"/>
      <c r="O38" s="54">
        <v>0.2</v>
      </c>
    </row>
    <row r="39" s="1" customFormat="true" ht="27" customHeight="true" spans="1:15">
      <c r="A39" s="2"/>
      <c r="O39" s="3"/>
    </row>
    <row r="40" s="1" customFormat="true" ht="27" customHeight="true" spans="1:15">
      <c r="A40" s="2"/>
      <c r="B40" s="28"/>
      <c r="C40" s="28"/>
      <c r="D40" s="28"/>
      <c r="E40" s="28"/>
      <c r="F40" s="28"/>
      <c r="G40" s="28"/>
      <c r="H40" s="28"/>
      <c r="I40" s="28"/>
      <c r="J40" s="28"/>
      <c r="K40" s="28"/>
      <c r="L40" s="28"/>
      <c r="M40" s="28"/>
      <c r="N40" s="28"/>
      <c r="O40" s="3"/>
    </row>
  </sheetData>
  <mergeCells count="16">
    <mergeCell ref="A1:B1"/>
    <mergeCell ref="A2:O2"/>
    <mergeCell ref="H3:M3"/>
    <mergeCell ref="H4:I4"/>
    <mergeCell ref="J4:K4"/>
    <mergeCell ref="L4:M4"/>
    <mergeCell ref="B40:N40"/>
    <mergeCell ref="A3:A5"/>
    <mergeCell ref="B3:B5"/>
    <mergeCell ref="C3:C5"/>
    <mergeCell ref="D3:D5"/>
    <mergeCell ref="E3:E5"/>
    <mergeCell ref="F3:F5"/>
    <mergeCell ref="G3:G5"/>
    <mergeCell ref="N3:N5"/>
    <mergeCell ref="O3:O5"/>
  </mergeCells>
  <pageMargins left="0.66875" right="0.472222222222222" top="0.472222222222222" bottom="0.511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2023-10-14T22:15:00Z</dcterms:created>
  <dcterms:modified xsi:type="dcterms:W3CDTF">2023-11-02T11:10:30Z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