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" sheetId="12" r:id="rId1"/>
  </sheets>
  <calcPr calcId="144525"/>
</workbook>
</file>

<file path=xl/sharedStrings.xml><?xml version="1.0" encoding="utf-8"?>
<sst xmlns="http://schemas.openxmlformats.org/spreadsheetml/2006/main" count="122" uniqueCount="59">
  <si>
    <r>
      <t>附件1</t>
    </r>
    <r>
      <rPr>
        <sz val="12"/>
        <rFont val="宋体"/>
        <charset val="134"/>
      </rPr>
      <t xml:space="preserve">
            </t>
    </r>
    <r>
      <rPr>
        <sz val="22"/>
        <rFont val="方正小标宋简体"/>
        <charset val="134"/>
      </rPr>
      <t xml:space="preserve"> 拟修订诊察费项目表</t>
    </r>
  </si>
  <si>
    <t>序号</t>
  </si>
  <si>
    <t>项目编码</t>
  </si>
  <si>
    <t>项目名称</t>
  </si>
  <si>
    <t>指导价格 （元）</t>
  </si>
  <si>
    <t>2020年项目发生次数</t>
  </si>
  <si>
    <t>2021年项目发生次数</t>
  </si>
  <si>
    <t>2022年项目发生次数</t>
  </si>
  <si>
    <t>2020三级</t>
  </si>
  <si>
    <t>2020二级</t>
  </si>
  <si>
    <t>2020一级</t>
  </si>
  <si>
    <t>2021三级</t>
  </si>
  <si>
    <t>2021二级</t>
  </si>
  <si>
    <t>2021一级</t>
  </si>
  <si>
    <t>2022三级</t>
  </si>
  <si>
    <t>2022二级</t>
  </si>
  <si>
    <t>2022一级</t>
  </si>
  <si>
    <t>2020年</t>
  </si>
  <si>
    <t>2021年</t>
  </si>
  <si>
    <t>2022年</t>
  </si>
  <si>
    <t>AAAA0001</t>
  </si>
  <si>
    <t>普通门诊诊察费</t>
  </si>
  <si>
    <t>AAAA0002</t>
  </si>
  <si>
    <t>副主任医师门诊诊察费</t>
  </si>
  <si>
    <t>AAAA0003</t>
  </si>
  <si>
    <t>主任医师门诊诊察费</t>
  </si>
  <si>
    <t>AAAG0001</t>
  </si>
  <si>
    <t>普通门诊中医辨证论治</t>
  </si>
  <si>
    <t>AAAG0002</t>
  </si>
  <si>
    <t>副主任医师门诊中医辨证论治</t>
  </si>
  <si>
    <t>AAAG0003</t>
  </si>
  <si>
    <t>主任医师门诊中医辨证论治</t>
  </si>
  <si>
    <t>QAAA0001</t>
  </si>
  <si>
    <t>普通门诊辩证论治</t>
  </si>
  <si>
    <t>QAAA0002</t>
  </si>
  <si>
    <t>副主任医师门诊辩证论治</t>
  </si>
  <si>
    <t>QAAA0003</t>
  </si>
  <si>
    <t>主任医师门诊辩证论</t>
  </si>
  <si>
    <t>RAAA0001</t>
  </si>
  <si>
    <t>普通门诊蒙医辩证论治</t>
  </si>
  <si>
    <t>RAAA0002</t>
  </si>
  <si>
    <t>副主任医师门诊蒙医辩证论治</t>
  </si>
  <si>
    <t>RAAA0003</t>
  </si>
  <si>
    <t>主任医师门诊蒙医辩证论治</t>
  </si>
  <si>
    <t>AAAD0001</t>
  </si>
  <si>
    <t>住院诊察费</t>
  </si>
  <si>
    <t>AAAK0001</t>
  </si>
  <si>
    <t>住院中医辨证论治</t>
  </si>
  <si>
    <t>QAAA0004</t>
  </si>
  <si>
    <t>住院藏医辩证论治</t>
  </si>
  <si>
    <t>RAAA0004</t>
  </si>
  <si>
    <t>住院蒙医辩证论治</t>
  </si>
  <si>
    <t>QHXZ0149</t>
  </si>
  <si>
    <t>一般诊疗费</t>
  </si>
  <si>
    <t>AAAB0001</t>
  </si>
  <si>
    <t>急诊诊查费</t>
  </si>
  <si>
    <t>AAAH0001</t>
  </si>
  <si>
    <t>急诊中医辨证论治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</si>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</sst>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indexed="8"/>
      <name val="宋体"/>
      <charset val="134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tableStyles count="0" defaultTableStyle="TableStyleMedium2" defaultPivotStyle="PivotStyleLight16"/>
  <colors>
    <mruColors>
      <color rgb="00ACB9CA"/>
      <color rgb="00A9D08E"/>
      <color rgb="0092D05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2"/>
  <sheetViews>
    <sheetView tabSelected="1" workbookViewId="0">
      <selection activeCell="A1" sqref="A1:F1"/>
    </sheetView>
  </sheetViews>
  <sheetFormatPr defaultColWidth="8.1" defaultRowHeight="15.6"/>
  <cols>
    <col min="1" max="1" width="4.875" style="1" customWidth="1"/>
    <col min="2" max="2" width="11.125" style="1" customWidth="1"/>
    <col min="3" max="3" width="27.875" style="1" customWidth="1"/>
    <col min="4" max="4" width="6.625" style="1" customWidth="1"/>
    <col min="5" max="5" width="6.25" style="1" customWidth="1"/>
    <col min="6" max="6" width="6.375" style="1" customWidth="1"/>
    <col min="7" max="7" width="8.5" style="1" hidden="1" customWidth="1"/>
    <col min="8" max="8" width="9.34166666666667" style="1" hidden="1" customWidth="1"/>
    <col min="9" max="9" width="8.5" style="1" hidden="1" customWidth="1"/>
    <col min="10" max="71" width="8.1" style="1" hidden="1" customWidth="1"/>
    <col min="72" max="72" width="6.7" style="1" hidden="1" customWidth="1"/>
    <col min="73" max="77" width="8.5" style="1" hidden="1" customWidth="1"/>
    <col min="78" max="78" width="10.3" style="1" hidden="1" customWidth="1"/>
    <col min="79" max="80" width="8.5" style="1" hidden="1" customWidth="1"/>
    <col min="81" max="81" width="8.1" style="1" hidden="1" customWidth="1"/>
    <col min="82" max="82" width="13.9" style="2" hidden="1" customWidth="1"/>
    <col min="83" max="83" width="17.1" style="1" hidden="1" customWidth="1"/>
    <col min="84" max="84" width="13.9" style="1" hidden="1" customWidth="1"/>
    <col min="85" max="16384" width="8.1" style="1"/>
  </cols>
  <sheetData>
    <row r="1" s="1" customFormat="1" ht="56" customHeight="1" spans="1:82">
      <c r="A1" s="3" t="s">
        <v>0</v>
      </c>
      <c r="B1" s="4"/>
      <c r="C1" s="4"/>
      <c r="D1" s="4"/>
      <c r="E1" s="4"/>
      <c r="F1" s="4"/>
      <c r="CD1" s="2"/>
    </row>
    <row r="2" s="1" customFormat="1" ht="57" customHeight="1" spans="1:84">
      <c r="A2" s="5" t="s">
        <v>1</v>
      </c>
      <c r="B2" s="6" t="s">
        <v>2</v>
      </c>
      <c r="C2" s="7" t="s">
        <v>3</v>
      </c>
      <c r="D2" s="8" t="s">
        <v>4</v>
      </c>
      <c r="E2" s="8"/>
      <c r="F2" s="8"/>
      <c r="G2" s="9" t="s">
        <v>5</v>
      </c>
      <c r="H2" s="9" t="s">
        <v>6</v>
      </c>
      <c r="I2" s="9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4" t="s">
        <v>16</v>
      </c>
      <c r="S2" s="12" t="s">
        <v>8</v>
      </c>
      <c r="T2" s="12" t="s">
        <v>9</v>
      </c>
      <c r="U2" s="12" t="s">
        <v>10</v>
      </c>
      <c r="V2" s="12" t="s">
        <v>11</v>
      </c>
      <c r="W2" s="12" t="s">
        <v>12</v>
      </c>
      <c r="X2" s="12" t="s">
        <v>13</v>
      </c>
      <c r="Y2" s="12" t="s">
        <v>14</v>
      </c>
      <c r="Z2" s="12" t="s">
        <v>15</v>
      </c>
      <c r="AA2" s="12" t="s">
        <v>16</v>
      </c>
      <c r="AB2" s="12" t="s">
        <v>8</v>
      </c>
      <c r="AC2" s="12" t="s">
        <v>9</v>
      </c>
      <c r="AD2" s="12" t="s">
        <v>10</v>
      </c>
      <c r="AE2" s="12" t="s">
        <v>11</v>
      </c>
      <c r="AF2" s="12" t="s">
        <v>12</v>
      </c>
      <c r="AG2" s="12" t="s">
        <v>13</v>
      </c>
      <c r="AH2" s="12" t="s">
        <v>14</v>
      </c>
      <c r="AI2" s="12" t="s">
        <v>15</v>
      </c>
      <c r="AJ2" s="12" t="s">
        <v>16</v>
      </c>
      <c r="AK2" s="12" t="s">
        <v>8</v>
      </c>
      <c r="AL2" s="12" t="s">
        <v>9</v>
      </c>
      <c r="AM2" s="12" t="s">
        <v>10</v>
      </c>
      <c r="AN2" s="12" t="s">
        <v>11</v>
      </c>
      <c r="AO2" s="12" t="s">
        <v>12</v>
      </c>
      <c r="AP2" s="12" t="s">
        <v>13</v>
      </c>
      <c r="AQ2" s="12" t="s">
        <v>14</v>
      </c>
      <c r="AR2" s="12" t="s">
        <v>15</v>
      </c>
      <c r="AS2" s="12" t="s">
        <v>16</v>
      </c>
      <c r="AT2" s="12" t="s">
        <v>8</v>
      </c>
      <c r="AU2" s="12" t="s">
        <v>9</v>
      </c>
      <c r="AV2" s="12" t="s">
        <v>10</v>
      </c>
      <c r="AW2" s="12" t="s">
        <v>11</v>
      </c>
      <c r="AX2" s="12" t="s">
        <v>12</v>
      </c>
      <c r="AY2" s="12" t="s">
        <v>13</v>
      </c>
      <c r="AZ2" s="12" t="s">
        <v>14</v>
      </c>
      <c r="BA2" s="12" t="s">
        <v>15</v>
      </c>
      <c r="BB2" s="12" t="s">
        <v>16</v>
      </c>
      <c r="BC2" s="12" t="s">
        <v>8</v>
      </c>
      <c r="BD2" s="12" t="s">
        <v>9</v>
      </c>
      <c r="BE2" s="12" t="s">
        <v>10</v>
      </c>
      <c r="BF2" s="12" t="s">
        <v>11</v>
      </c>
      <c r="BG2" s="12" t="s">
        <v>12</v>
      </c>
      <c r="BH2" s="12" t="s">
        <v>13</v>
      </c>
      <c r="BI2" s="12" t="s">
        <v>14</v>
      </c>
      <c r="BJ2" s="12" t="s">
        <v>15</v>
      </c>
      <c r="BK2" s="12" t="s">
        <v>16</v>
      </c>
      <c r="BL2" s="12" t="s">
        <v>8</v>
      </c>
      <c r="BM2" s="12" t="s">
        <v>9</v>
      </c>
      <c r="BN2" s="12" t="s">
        <v>10</v>
      </c>
      <c r="BO2" s="12" t="s">
        <v>11</v>
      </c>
      <c r="BP2" s="12" t="s">
        <v>12</v>
      </c>
      <c r="BQ2" s="12" t="s">
        <v>13</v>
      </c>
      <c r="BR2" s="12" t="s">
        <v>14</v>
      </c>
      <c r="BS2" s="12" t="s">
        <v>15</v>
      </c>
      <c r="BT2" s="12" t="s">
        <v>16</v>
      </c>
      <c r="BU2" s="18" t="s">
        <v>8</v>
      </c>
      <c r="BV2" s="18" t="s">
        <v>9</v>
      </c>
      <c r="BW2" s="18" t="s">
        <v>10</v>
      </c>
      <c r="BX2" s="18" t="s">
        <v>11</v>
      </c>
      <c r="BY2" s="18" t="s">
        <v>12</v>
      </c>
      <c r="BZ2" s="18" t="s">
        <v>13</v>
      </c>
      <c r="CA2" s="18" t="s">
        <v>14</v>
      </c>
      <c r="CB2" s="18" t="s">
        <v>15</v>
      </c>
      <c r="CC2" s="18" t="s">
        <v>16</v>
      </c>
      <c r="CD2" s="20" t="s">
        <v>17</v>
      </c>
      <c r="CE2" s="10" t="s">
        <v>18</v>
      </c>
      <c r="CF2" s="10" t="s">
        <v>19</v>
      </c>
    </row>
    <row r="3" s="1" customFormat="1" ht="30" customHeight="1" spans="1:84">
      <c r="A3" s="10">
        <v>1</v>
      </c>
      <c r="B3" s="11" t="s">
        <v>20</v>
      </c>
      <c r="C3" s="11" t="s">
        <v>21</v>
      </c>
      <c r="D3" s="12">
        <v>15</v>
      </c>
      <c r="E3" s="12">
        <v>13</v>
      </c>
      <c r="F3" s="12">
        <v>12</v>
      </c>
      <c r="G3" s="10">
        <v>1412315</v>
      </c>
      <c r="H3" s="10">
        <v>1732245</v>
      </c>
      <c r="I3" s="10">
        <v>1791526</v>
      </c>
      <c r="J3" s="12">
        <v>266130</v>
      </c>
      <c r="K3" s="12">
        <v>643811</v>
      </c>
      <c r="L3" s="12">
        <v>102397</v>
      </c>
      <c r="M3" s="12">
        <v>222633</v>
      </c>
      <c r="N3" s="12">
        <v>752218</v>
      </c>
      <c r="O3" s="12">
        <v>158083</v>
      </c>
      <c r="P3" s="12">
        <v>141598</v>
      </c>
      <c r="Q3" s="12">
        <v>601081</v>
      </c>
      <c r="R3" s="12">
        <v>88012</v>
      </c>
      <c r="S3" s="12">
        <v>0</v>
      </c>
      <c r="T3" s="15">
        <v>159148</v>
      </c>
      <c r="U3" s="16">
        <v>0</v>
      </c>
      <c r="V3" s="16">
        <v>0</v>
      </c>
      <c r="W3" s="15">
        <v>176897</v>
      </c>
      <c r="X3" s="15">
        <v>0</v>
      </c>
      <c r="Y3" s="16">
        <v>0</v>
      </c>
      <c r="Z3" s="15">
        <v>183401</v>
      </c>
      <c r="AA3" s="16">
        <v>0</v>
      </c>
      <c r="AB3" s="12">
        <v>0</v>
      </c>
      <c r="AC3" s="12">
        <v>162598</v>
      </c>
      <c r="AD3" s="10">
        <v>0</v>
      </c>
      <c r="AE3" s="10">
        <v>0</v>
      </c>
      <c r="AF3" s="10">
        <v>182084</v>
      </c>
      <c r="AG3" s="10">
        <v>0</v>
      </c>
      <c r="AH3" s="10">
        <v>0</v>
      </c>
      <c r="AI3" s="10">
        <v>225090</v>
      </c>
      <c r="AJ3" s="10">
        <v>0</v>
      </c>
      <c r="AK3" s="12">
        <v>0</v>
      </c>
      <c r="AL3" s="12">
        <v>434204</v>
      </c>
      <c r="AM3" s="12">
        <v>1741</v>
      </c>
      <c r="AN3" s="12">
        <v>0</v>
      </c>
      <c r="AO3" s="12">
        <v>423854</v>
      </c>
      <c r="AP3" s="12">
        <v>2141</v>
      </c>
      <c r="AQ3" s="12">
        <v>0</v>
      </c>
      <c r="AR3" s="12">
        <v>397900</v>
      </c>
      <c r="AS3" s="12">
        <v>474</v>
      </c>
      <c r="AT3" s="16">
        <v>31085</v>
      </c>
      <c r="AU3" s="16">
        <v>108233</v>
      </c>
      <c r="AV3" s="16">
        <v>0</v>
      </c>
      <c r="AW3" s="16">
        <v>39596</v>
      </c>
      <c r="AX3" s="16">
        <v>122398</v>
      </c>
      <c r="AY3" s="16">
        <v>0</v>
      </c>
      <c r="AZ3" s="16">
        <v>39689</v>
      </c>
      <c r="BA3" s="16">
        <v>122579</v>
      </c>
      <c r="BB3" s="16">
        <v>0</v>
      </c>
      <c r="BC3" s="16">
        <v>40507</v>
      </c>
      <c r="BD3" s="16">
        <v>59412</v>
      </c>
      <c r="BE3" s="16">
        <v>0</v>
      </c>
      <c r="BF3" s="16">
        <v>35226</v>
      </c>
      <c r="BG3" s="16">
        <v>94276</v>
      </c>
      <c r="BH3" s="16">
        <v>0</v>
      </c>
      <c r="BI3" s="16">
        <v>27575</v>
      </c>
      <c r="BJ3" s="16">
        <v>86486</v>
      </c>
      <c r="BK3" s="16">
        <v>0</v>
      </c>
      <c r="BL3" s="12">
        <v>0</v>
      </c>
      <c r="BM3" s="16">
        <v>79454</v>
      </c>
      <c r="BN3" s="16">
        <v>0</v>
      </c>
      <c r="BO3" s="16">
        <v>0</v>
      </c>
      <c r="BP3" s="16">
        <v>79454</v>
      </c>
      <c r="BQ3" s="16">
        <v>0</v>
      </c>
      <c r="BR3" s="16">
        <v>0</v>
      </c>
      <c r="BS3" s="16">
        <v>67538</v>
      </c>
      <c r="BT3" s="16">
        <v>0</v>
      </c>
      <c r="BU3" s="16">
        <f t="shared" ref="BU3:BU19" si="0">J3+G3+S3+AB3+AK3+AT3+BC3+BL3</f>
        <v>1750037</v>
      </c>
      <c r="BV3" s="16">
        <f t="shared" ref="BV3:BV19" si="1">K3+T3+AC3+AL3+AU3+BD3+BM3</f>
        <v>1646860</v>
      </c>
      <c r="BW3" s="16">
        <f t="shared" ref="BW3:BW19" si="2">L3+U3+AD3+AM3+AV3+BE3+BN3</f>
        <v>104138</v>
      </c>
      <c r="BX3" s="16">
        <v>2029700</v>
      </c>
      <c r="BY3" s="16">
        <v>1831181</v>
      </c>
      <c r="BZ3" s="16">
        <v>160224</v>
      </c>
      <c r="CA3" s="16">
        <v>2000388</v>
      </c>
      <c r="CB3" s="16">
        <v>1684075</v>
      </c>
      <c r="CC3" s="16">
        <v>88486</v>
      </c>
      <c r="CD3" s="21" t="e">
        <f>(D3-#REF!)*BU3+(E3-#REF!)*BV3+(F3-#REF!)*BW3</f>
        <v>#REF!</v>
      </c>
      <c r="CE3" s="21" t="e">
        <f>(D3-#REF!)*BX3+(E3-#REF!)*BY3+(F3-#REF!)*BZ3</f>
        <v>#REF!</v>
      </c>
      <c r="CF3" s="16" t="e">
        <f>(D3-#REF!)*CA3+(E3-#REF!)*CB3+(F3-#REF!)*CC3</f>
        <v>#REF!</v>
      </c>
    </row>
    <row r="4" s="1" customFormat="1" ht="30" customHeight="1" spans="1:84">
      <c r="A4" s="10">
        <v>2</v>
      </c>
      <c r="B4" s="11" t="s">
        <v>22</v>
      </c>
      <c r="C4" s="11" t="s">
        <v>23</v>
      </c>
      <c r="D4" s="12">
        <v>20</v>
      </c>
      <c r="E4" s="12">
        <v>17</v>
      </c>
      <c r="F4" s="12">
        <v>16</v>
      </c>
      <c r="G4" s="10">
        <v>562959</v>
      </c>
      <c r="H4" s="10">
        <v>681219</v>
      </c>
      <c r="I4" s="10">
        <v>552311</v>
      </c>
      <c r="J4" s="12">
        <v>176775</v>
      </c>
      <c r="K4" s="12">
        <v>91243</v>
      </c>
      <c r="L4" s="12">
        <v>18562</v>
      </c>
      <c r="M4" s="12">
        <v>168793</v>
      </c>
      <c r="N4" s="12">
        <v>89940</v>
      </c>
      <c r="O4" s="12">
        <v>20945</v>
      </c>
      <c r="P4" s="12">
        <v>128824</v>
      </c>
      <c r="Q4" s="12">
        <v>83874</v>
      </c>
      <c r="R4" s="12">
        <v>14511</v>
      </c>
      <c r="S4" s="12">
        <v>0</v>
      </c>
      <c r="T4" s="15">
        <v>10582</v>
      </c>
      <c r="U4" s="16">
        <v>0</v>
      </c>
      <c r="V4" s="16">
        <v>0</v>
      </c>
      <c r="W4" s="15">
        <v>15564</v>
      </c>
      <c r="X4" s="15">
        <v>0</v>
      </c>
      <c r="Y4" s="16">
        <v>0</v>
      </c>
      <c r="Z4" s="15">
        <v>18147</v>
      </c>
      <c r="AA4" s="16">
        <v>0</v>
      </c>
      <c r="AB4" s="12">
        <v>0</v>
      </c>
      <c r="AC4" s="12">
        <v>81127</v>
      </c>
      <c r="AD4" s="10">
        <v>0</v>
      </c>
      <c r="AE4" s="10">
        <v>0</v>
      </c>
      <c r="AF4" s="10">
        <v>100936</v>
      </c>
      <c r="AG4" s="10">
        <v>0</v>
      </c>
      <c r="AH4" s="10">
        <v>0</v>
      </c>
      <c r="AI4" s="10">
        <v>101845</v>
      </c>
      <c r="AJ4" s="10">
        <v>0</v>
      </c>
      <c r="AK4" s="12">
        <v>0</v>
      </c>
      <c r="AL4" s="12">
        <v>137892</v>
      </c>
      <c r="AM4" s="12">
        <v>51</v>
      </c>
      <c r="AN4" s="12">
        <v>0</v>
      </c>
      <c r="AO4" s="12">
        <v>182218</v>
      </c>
      <c r="AP4" s="12">
        <v>78</v>
      </c>
      <c r="AQ4" s="12">
        <v>0</v>
      </c>
      <c r="AR4" s="12">
        <v>227410</v>
      </c>
      <c r="AS4" s="12">
        <v>117</v>
      </c>
      <c r="AT4" s="16">
        <v>19505</v>
      </c>
      <c r="AU4" s="16">
        <v>74911</v>
      </c>
      <c r="AV4" s="16">
        <v>0</v>
      </c>
      <c r="AW4" s="16">
        <v>7904</v>
      </c>
      <c r="AX4" s="16">
        <v>72065</v>
      </c>
      <c r="AY4" s="16">
        <v>0</v>
      </c>
      <c r="AZ4" s="16">
        <v>9702</v>
      </c>
      <c r="BA4" s="16">
        <v>80112</v>
      </c>
      <c r="BB4" s="16">
        <v>0</v>
      </c>
      <c r="BC4" s="16">
        <v>12727</v>
      </c>
      <c r="BD4" s="16">
        <v>10282</v>
      </c>
      <c r="BE4" s="16">
        <v>0</v>
      </c>
      <c r="BF4" s="16">
        <v>9782</v>
      </c>
      <c r="BG4" s="16">
        <v>8749</v>
      </c>
      <c r="BH4" s="16">
        <v>0</v>
      </c>
      <c r="BI4" s="16">
        <v>7209</v>
      </c>
      <c r="BJ4" s="16">
        <v>6814</v>
      </c>
      <c r="BK4" s="16">
        <v>0</v>
      </c>
      <c r="BL4" s="12">
        <v>0</v>
      </c>
      <c r="BM4" s="16">
        <v>11369</v>
      </c>
      <c r="BN4" s="16">
        <v>0</v>
      </c>
      <c r="BO4" s="16">
        <v>0</v>
      </c>
      <c r="BP4" s="16">
        <v>11369</v>
      </c>
      <c r="BQ4" s="16">
        <v>0</v>
      </c>
      <c r="BR4" s="16">
        <v>0</v>
      </c>
      <c r="BS4" s="16">
        <v>13017</v>
      </c>
      <c r="BT4" s="16">
        <v>0</v>
      </c>
      <c r="BU4" s="16">
        <f t="shared" si="0"/>
        <v>771966</v>
      </c>
      <c r="BV4" s="16">
        <f t="shared" si="1"/>
        <v>417406</v>
      </c>
      <c r="BW4" s="16">
        <f t="shared" si="2"/>
        <v>18613</v>
      </c>
      <c r="BX4" s="16">
        <v>867698</v>
      </c>
      <c r="BY4" s="16">
        <v>480841</v>
      </c>
      <c r="BZ4" s="16">
        <v>21023</v>
      </c>
      <c r="CA4" s="16">
        <v>698046</v>
      </c>
      <c r="CB4" s="16">
        <v>531219</v>
      </c>
      <c r="CC4" s="16">
        <v>14628</v>
      </c>
      <c r="CD4" s="21" t="e">
        <f>(D4-#REF!)*BU4+(E4-#REF!)*BV4+(F4-#REF!)*BW4</f>
        <v>#REF!</v>
      </c>
      <c r="CE4" s="21" t="e">
        <f>(D4-#REF!)*BX4+(E4-#REF!)*BY4+(F4-#REF!)*BZ4</f>
        <v>#REF!</v>
      </c>
      <c r="CF4" s="16" t="e">
        <f>(D4-#REF!)*CA4+(E4-#REF!)*CB4+(F4-#REF!)*CC4</f>
        <v>#REF!</v>
      </c>
    </row>
    <row r="5" s="1" customFormat="1" ht="30" customHeight="1" spans="1:84">
      <c r="A5" s="10">
        <v>3</v>
      </c>
      <c r="B5" s="11" t="s">
        <v>24</v>
      </c>
      <c r="C5" s="11" t="s">
        <v>25</v>
      </c>
      <c r="D5" s="12">
        <v>25</v>
      </c>
      <c r="E5" s="12">
        <v>22</v>
      </c>
      <c r="F5" s="12">
        <v>20</v>
      </c>
      <c r="G5" s="10">
        <v>718541</v>
      </c>
      <c r="H5" s="10">
        <v>771794</v>
      </c>
      <c r="I5" s="10">
        <v>557725</v>
      </c>
      <c r="J5" s="12">
        <v>74614</v>
      </c>
      <c r="K5" s="12">
        <v>18364</v>
      </c>
      <c r="L5" s="12">
        <v>0</v>
      </c>
      <c r="M5" s="12">
        <v>66530</v>
      </c>
      <c r="N5" s="12">
        <v>20109</v>
      </c>
      <c r="O5" s="12">
        <v>0</v>
      </c>
      <c r="P5" s="12">
        <v>52862</v>
      </c>
      <c r="Q5" s="12">
        <v>21151</v>
      </c>
      <c r="R5" s="12">
        <v>0</v>
      </c>
      <c r="S5" s="12">
        <v>0</v>
      </c>
      <c r="T5" s="15">
        <v>111</v>
      </c>
      <c r="U5" s="16">
        <v>0</v>
      </c>
      <c r="V5" s="16">
        <v>0</v>
      </c>
      <c r="W5" s="15">
        <v>25</v>
      </c>
      <c r="X5" s="15">
        <v>0</v>
      </c>
      <c r="Y5" s="16">
        <v>0</v>
      </c>
      <c r="Z5" s="15">
        <v>33</v>
      </c>
      <c r="AA5" s="16">
        <v>0</v>
      </c>
      <c r="AB5" s="12">
        <v>0</v>
      </c>
      <c r="AC5" s="12">
        <v>2850</v>
      </c>
      <c r="AD5" s="10">
        <v>0</v>
      </c>
      <c r="AE5" s="10">
        <v>0</v>
      </c>
      <c r="AF5" s="10">
        <v>2861</v>
      </c>
      <c r="AG5" s="10">
        <v>0</v>
      </c>
      <c r="AH5" s="10">
        <v>0</v>
      </c>
      <c r="AI5" s="10">
        <v>4982</v>
      </c>
      <c r="AJ5" s="10">
        <v>0</v>
      </c>
      <c r="AK5" s="12">
        <v>0</v>
      </c>
      <c r="AL5" s="12">
        <v>21385</v>
      </c>
      <c r="AM5" s="12">
        <v>0</v>
      </c>
      <c r="AN5" s="12">
        <v>0</v>
      </c>
      <c r="AO5" s="12">
        <v>59786</v>
      </c>
      <c r="AP5" s="12">
        <v>0</v>
      </c>
      <c r="AQ5" s="12">
        <v>0</v>
      </c>
      <c r="AR5" s="12">
        <v>78561</v>
      </c>
      <c r="AS5" s="12">
        <v>0</v>
      </c>
      <c r="AT5" s="16">
        <v>461</v>
      </c>
      <c r="AU5" s="16">
        <v>13836</v>
      </c>
      <c r="AV5" s="16">
        <v>0</v>
      </c>
      <c r="AW5" s="16">
        <v>1353</v>
      </c>
      <c r="AX5" s="16">
        <v>14510</v>
      </c>
      <c r="AY5" s="16">
        <v>0</v>
      </c>
      <c r="AZ5" s="16">
        <v>1123</v>
      </c>
      <c r="BA5" s="16">
        <v>20785</v>
      </c>
      <c r="BB5" s="16">
        <v>0</v>
      </c>
      <c r="BC5" s="16">
        <v>3063</v>
      </c>
      <c r="BD5" s="16">
        <v>2021</v>
      </c>
      <c r="BE5" s="16">
        <v>0</v>
      </c>
      <c r="BF5" s="16">
        <v>9401</v>
      </c>
      <c r="BG5" s="16">
        <v>3668</v>
      </c>
      <c r="BH5" s="16">
        <v>0</v>
      </c>
      <c r="BI5" s="16">
        <v>7796</v>
      </c>
      <c r="BJ5" s="16">
        <v>416</v>
      </c>
      <c r="BK5" s="16">
        <v>0</v>
      </c>
      <c r="BL5" s="12">
        <v>0</v>
      </c>
      <c r="BM5" s="16">
        <v>3607</v>
      </c>
      <c r="BN5" s="16">
        <v>0</v>
      </c>
      <c r="BO5" s="16">
        <v>0</v>
      </c>
      <c r="BP5" s="16">
        <v>3607</v>
      </c>
      <c r="BQ5" s="16">
        <v>0</v>
      </c>
      <c r="BR5" s="16">
        <v>0</v>
      </c>
      <c r="BS5" s="16">
        <v>4012</v>
      </c>
      <c r="BT5" s="16">
        <v>0</v>
      </c>
      <c r="BU5" s="16">
        <f t="shared" si="0"/>
        <v>796679</v>
      </c>
      <c r="BV5" s="16">
        <f t="shared" si="1"/>
        <v>62174</v>
      </c>
      <c r="BW5" s="16">
        <f t="shared" si="2"/>
        <v>0</v>
      </c>
      <c r="BX5" s="16">
        <v>849078</v>
      </c>
      <c r="BY5" s="16">
        <v>104566</v>
      </c>
      <c r="BZ5" s="16">
        <v>0</v>
      </c>
      <c r="CA5" s="16">
        <v>619506</v>
      </c>
      <c r="CB5" s="16">
        <v>129940</v>
      </c>
      <c r="CC5" s="16">
        <v>0</v>
      </c>
      <c r="CD5" s="21" t="e">
        <f>(D5-#REF!)*BU5+(E5-#REF!)*BV5+(F5-#REF!)*BW5</f>
        <v>#REF!</v>
      </c>
      <c r="CE5" s="21" t="e">
        <f>(D5-#REF!)*BX5+(E5-#REF!)*BY5+(F5-#REF!)*BZ5</f>
        <v>#REF!</v>
      </c>
      <c r="CF5" s="16" t="e">
        <f>(D5-#REF!)*CA5+(E5-#REF!)*CB5+(F5-#REF!)*CC5</f>
        <v>#REF!</v>
      </c>
    </row>
    <row r="6" s="1" customFormat="1" ht="30" customHeight="1" spans="1:84">
      <c r="A6" s="10">
        <v>4</v>
      </c>
      <c r="B6" s="11" t="s">
        <v>26</v>
      </c>
      <c r="C6" s="11" t="s">
        <v>27</v>
      </c>
      <c r="D6" s="12">
        <v>17</v>
      </c>
      <c r="E6" s="12">
        <v>16</v>
      </c>
      <c r="F6" s="12">
        <v>15</v>
      </c>
      <c r="G6" s="10">
        <v>75101</v>
      </c>
      <c r="H6" s="10">
        <v>71864</v>
      </c>
      <c r="I6" s="10">
        <v>66255</v>
      </c>
      <c r="J6" s="12">
        <v>6186</v>
      </c>
      <c r="K6" s="12">
        <v>9722</v>
      </c>
      <c r="L6" s="12">
        <v>8729</v>
      </c>
      <c r="M6" s="12">
        <v>1751</v>
      </c>
      <c r="N6" s="12">
        <v>9979</v>
      </c>
      <c r="O6" s="12">
        <v>12414</v>
      </c>
      <c r="P6" s="12">
        <v>986</v>
      </c>
      <c r="Q6" s="12">
        <v>11523</v>
      </c>
      <c r="R6" s="12">
        <v>10119</v>
      </c>
      <c r="S6" s="12">
        <v>0</v>
      </c>
      <c r="T6" s="15">
        <v>222</v>
      </c>
      <c r="U6" s="16">
        <v>0</v>
      </c>
      <c r="V6" s="16">
        <v>0</v>
      </c>
      <c r="W6" s="15">
        <v>335</v>
      </c>
      <c r="X6" s="15">
        <v>0</v>
      </c>
      <c r="Y6" s="16">
        <v>0</v>
      </c>
      <c r="Z6" s="15">
        <v>110</v>
      </c>
      <c r="AA6" s="16">
        <v>0</v>
      </c>
      <c r="AB6" s="12">
        <v>0</v>
      </c>
      <c r="AC6" s="12">
        <v>4565</v>
      </c>
      <c r="AD6" s="10">
        <v>0</v>
      </c>
      <c r="AE6" s="10">
        <v>0</v>
      </c>
      <c r="AF6" s="10">
        <v>4163</v>
      </c>
      <c r="AG6" s="10">
        <v>0</v>
      </c>
      <c r="AH6" s="10">
        <v>0</v>
      </c>
      <c r="AI6" s="10">
        <v>1500</v>
      </c>
      <c r="AJ6" s="10">
        <v>0</v>
      </c>
      <c r="AK6" s="12">
        <v>0</v>
      </c>
      <c r="AL6" s="12">
        <v>6715</v>
      </c>
      <c r="AM6" s="12">
        <v>97</v>
      </c>
      <c r="AN6" s="12">
        <v>0</v>
      </c>
      <c r="AO6" s="12">
        <v>5047</v>
      </c>
      <c r="AP6" s="12">
        <v>201</v>
      </c>
      <c r="AQ6" s="12">
        <v>0</v>
      </c>
      <c r="AR6" s="12">
        <v>6816</v>
      </c>
      <c r="AS6" s="12">
        <v>132</v>
      </c>
      <c r="AT6" s="16">
        <v>221</v>
      </c>
      <c r="AU6" s="16">
        <v>6328</v>
      </c>
      <c r="AV6" s="16">
        <v>0</v>
      </c>
      <c r="AW6" s="16">
        <v>244</v>
      </c>
      <c r="AX6" s="16">
        <v>9069</v>
      </c>
      <c r="AY6" s="16">
        <v>0</v>
      </c>
      <c r="AZ6" s="16">
        <v>361</v>
      </c>
      <c r="BA6" s="16">
        <v>1149</v>
      </c>
      <c r="BB6" s="16">
        <v>0</v>
      </c>
      <c r="BC6" s="16">
        <v>3</v>
      </c>
      <c r="BD6" s="16">
        <v>10</v>
      </c>
      <c r="BE6" s="16">
        <v>0</v>
      </c>
      <c r="BF6" s="16">
        <v>1</v>
      </c>
      <c r="BG6" s="16">
        <v>3196</v>
      </c>
      <c r="BH6" s="16">
        <v>0</v>
      </c>
      <c r="BI6" s="16">
        <v>936</v>
      </c>
      <c r="BJ6" s="16">
        <v>3448</v>
      </c>
      <c r="BK6" s="16">
        <v>0</v>
      </c>
      <c r="BL6" s="12">
        <v>0</v>
      </c>
      <c r="BM6" s="16">
        <v>2</v>
      </c>
      <c r="BN6" s="16">
        <v>0</v>
      </c>
      <c r="BO6" s="16">
        <v>0</v>
      </c>
      <c r="BP6" s="16">
        <v>2</v>
      </c>
      <c r="BQ6" s="16">
        <v>0</v>
      </c>
      <c r="BR6" s="16">
        <v>0</v>
      </c>
      <c r="BS6" s="16">
        <v>2.5</v>
      </c>
      <c r="BT6" s="16">
        <v>0</v>
      </c>
      <c r="BU6" s="16">
        <f t="shared" si="0"/>
        <v>81511</v>
      </c>
      <c r="BV6" s="16">
        <f t="shared" si="1"/>
        <v>27564</v>
      </c>
      <c r="BW6" s="16">
        <f t="shared" si="2"/>
        <v>8826</v>
      </c>
      <c r="BX6" s="16">
        <v>73860</v>
      </c>
      <c r="BY6" s="16">
        <v>31791</v>
      </c>
      <c r="BZ6" s="16">
        <v>12615</v>
      </c>
      <c r="CA6" s="16">
        <v>68538</v>
      </c>
      <c r="CB6" s="16">
        <v>24548.5</v>
      </c>
      <c r="CC6" s="16">
        <v>10251</v>
      </c>
      <c r="CD6" s="21" t="e">
        <f>(D6-#REF!)*BU6+(E6-#REF!)*BV6+(F6-#REF!)*BW6</f>
        <v>#REF!</v>
      </c>
      <c r="CE6" s="21" t="e">
        <f>(D6-#REF!)*BX6+(E6-#REF!)*BY6+(F6-#REF!)*BZ6</f>
        <v>#REF!</v>
      </c>
      <c r="CF6" s="16" t="e">
        <f>(D6-#REF!)*CA6+(E6-#REF!)*CB6+(F6-#REF!)*CC6</f>
        <v>#REF!</v>
      </c>
    </row>
    <row r="7" s="1" customFormat="1" ht="30" customHeight="1" spans="1:84">
      <c r="A7" s="10">
        <v>5</v>
      </c>
      <c r="B7" s="11" t="s">
        <v>28</v>
      </c>
      <c r="C7" s="11" t="s">
        <v>29</v>
      </c>
      <c r="D7" s="12">
        <v>22</v>
      </c>
      <c r="E7" s="12">
        <v>20</v>
      </c>
      <c r="F7" s="12">
        <v>18</v>
      </c>
      <c r="G7" s="10">
        <v>125083</v>
      </c>
      <c r="H7" s="10">
        <v>131507</v>
      </c>
      <c r="I7" s="10">
        <v>107678</v>
      </c>
      <c r="J7" s="12">
        <v>4609</v>
      </c>
      <c r="K7" s="12">
        <v>101</v>
      </c>
      <c r="L7" s="12">
        <v>3685</v>
      </c>
      <c r="M7" s="12">
        <v>1364</v>
      </c>
      <c r="N7" s="12">
        <v>5</v>
      </c>
      <c r="O7" s="12">
        <v>4477</v>
      </c>
      <c r="P7" s="12">
        <v>747</v>
      </c>
      <c r="Q7" s="12">
        <v>4</v>
      </c>
      <c r="R7" s="12">
        <v>3669</v>
      </c>
      <c r="S7" s="12">
        <v>0</v>
      </c>
      <c r="T7" s="15">
        <v>56</v>
      </c>
      <c r="U7" s="16">
        <v>0</v>
      </c>
      <c r="V7" s="16">
        <v>0</v>
      </c>
      <c r="W7" s="15">
        <v>228</v>
      </c>
      <c r="X7" s="15">
        <v>0</v>
      </c>
      <c r="Y7" s="16">
        <v>0</v>
      </c>
      <c r="Z7" s="15">
        <v>274</v>
      </c>
      <c r="AA7" s="16">
        <v>0</v>
      </c>
      <c r="AB7" s="12">
        <v>0</v>
      </c>
      <c r="AC7" s="12">
        <v>5931</v>
      </c>
      <c r="AD7" s="10">
        <v>0</v>
      </c>
      <c r="AE7" s="10">
        <v>0</v>
      </c>
      <c r="AF7" s="10">
        <v>5866</v>
      </c>
      <c r="AG7" s="10">
        <v>0</v>
      </c>
      <c r="AH7" s="10">
        <v>0</v>
      </c>
      <c r="AI7" s="10">
        <v>4892</v>
      </c>
      <c r="AJ7" s="10">
        <v>0</v>
      </c>
      <c r="AK7" s="12">
        <v>0</v>
      </c>
      <c r="AL7" s="12">
        <v>14260</v>
      </c>
      <c r="AM7" s="12">
        <v>47</v>
      </c>
      <c r="AN7" s="12">
        <v>0</v>
      </c>
      <c r="AO7" s="12">
        <v>11854</v>
      </c>
      <c r="AP7" s="12">
        <v>67</v>
      </c>
      <c r="AQ7" s="12">
        <v>0</v>
      </c>
      <c r="AR7" s="12">
        <v>17775</v>
      </c>
      <c r="AS7" s="12">
        <v>62</v>
      </c>
      <c r="AT7" s="16">
        <v>2</v>
      </c>
      <c r="AU7" s="16">
        <v>7124</v>
      </c>
      <c r="AV7" s="16">
        <v>0</v>
      </c>
      <c r="AW7" s="16">
        <v>1</v>
      </c>
      <c r="AX7" s="16">
        <v>3181</v>
      </c>
      <c r="AY7" s="16">
        <v>0</v>
      </c>
      <c r="AZ7" s="16">
        <v>1</v>
      </c>
      <c r="BA7" s="16">
        <v>2755</v>
      </c>
      <c r="BB7" s="16">
        <v>0</v>
      </c>
      <c r="BC7" s="16">
        <v>0</v>
      </c>
      <c r="BD7" s="16">
        <v>2197</v>
      </c>
      <c r="BE7" s="16">
        <v>0</v>
      </c>
      <c r="BF7" s="16">
        <v>0</v>
      </c>
      <c r="BG7" s="16">
        <v>892</v>
      </c>
      <c r="BH7" s="16">
        <v>0</v>
      </c>
      <c r="BI7" s="16">
        <v>5</v>
      </c>
      <c r="BJ7" s="16">
        <v>1961</v>
      </c>
      <c r="BK7" s="16">
        <v>0</v>
      </c>
      <c r="BL7" s="12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f t="shared" si="0"/>
        <v>129694</v>
      </c>
      <c r="BV7" s="16">
        <f t="shared" si="1"/>
        <v>29669</v>
      </c>
      <c r="BW7" s="16">
        <f t="shared" si="2"/>
        <v>3732</v>
      </c>
      <c r="BX7" s="16">
        <v>132872</v>
      </c>
      <c r="BY7" s="16">
        <v>22026</v>
      </c>
      <c r="BZ7" s="16">
        <v>4544</v>
      </c>
      <c r="CA7" s="16">
        <v>108431</v>
      </c>
      <c r="CB7" s="16">
        <v>27661</v>
      </c>
      <c r="CC7" s="16">
        <v>3731</v>
      </c>
      <c r="CD7" s="21" t="e">
        <f>(D7-#REF!)*BU7+(E7-#REF!)*BV7+(F7-#REF!)*BW7</f>
        <v>#REF!</v>
      </c>
      <c r="CE7" s="21" t="e">
        <f>(D7-#REF!)*BX7+(E7-#REF!)*BY7+(F7-#REF!)*BZ7</f>
        <v>#REF!</v>
      </c>
      <c r="CF7" s="16" t="e">
        <f>(D7-#REF!)*CA7+(E7-#REF!)*CB7+(F7-#REF!)*CC7</f>
        <v>#REF!</v>
      </c>
    </row>
    <row r="8" s="1" customFormat="1" ht="30" customHeight="1" spans="1:84">
      <c r="A8" s="10">
        <v>6</v>
      </c>
      <c r="B8" s="11" t="s">
        <v>30</v>
      </c>
      <c r="C8" s="11" t="s">
        <v>31</v>
      </c>
      <c r="D8" s="12">
        <v>27</v>
      </c>
      <c r="E8" s="12">
        <v>25</v>
      </c>
      <c r="F8" s="12">
        <v>23</v>
      </c>
      <c r="G8" s="10">
        <v>108186</v>
      </c>
      <c r="H8" s="10">
        <v>101313</v>
      </c>
      <c r="I8" s="10">
        <v>96517</v>
      </c>
      <c r="J8" s="12">
        <v>5760</v>
      </c>
      <c r="K8" s="12">
        <v>1675</v>
      </c>
      <c r="L8" s="12">
        <v>188</v>
      </c>
      <c r="M8" s="12">
        <v>5578</v>
      </c>
      <c r="N8" s="12">
        <v>351</v>
      </c>
      <c r="O8" s="12">
        <v>538</v>
      </c>
      <c r="P8" s="12">
        <v>3458</v>
      </c>
      <c r="Q8" s="12">
        <v>0</v>
      </c>
      <c r="R8" s="12">
        <v>1160</v>
      </c>
      <c r="S8" s="12">
        <v>0</v>
      </c>
      <c r="T8" s="15">
        <v>0</v>
      </c>
      <c r="U8" s="16">
        <v>0</v>
      </c>
      <c r="V8" s="16">
        <v>0</v>
      </c>
      <c r="W8" s="15">
        <v>0</v>
      </c>
      <c r="X8" s="15">
        <v>0</v>
      </c>
      <c r="Y8" s="16">
        <v>0</v>
      </c>
      <c r="Z8" s="15">
        <v>0</v>
      </c>
      <c r="AA8" s="16">
        <v>0</v>
      </c>
      <c r="AB8" s="12">
        <v>0</v>
      </c>
      <c r="AC8" s="12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2">
        <v>0</v>
      </c>
      <c r="AL8" s="12">
        <v>3825</v>
      </c>
      <c r="AM8" s="12">
        <v>0</v>
      </c>
      <c r="AN8" s="12">
        <v>0</v>
      </c>
      <c r="AO8" s="12">
        <v>5452</v>
      </c>
      <c r="AP8" s="12">
        <v>0</v>
      </c>
      <c r="AQ8" s="12">
        <v>0</v>
      </c>
      <c r="AR8" s="12">
        <v>5149</v>
      </c>
      <c r="AS8" s="12">
        <v>0</v>
      </c>
      <c r="AT8" s="16">
        <v>25</v>
      </c>
      <c r="AU8" s="16">
        <v>0</v>
      </c>
      <c r="AV8" s="16">
        <v>0</v>
      </c>
      <c r="AW8" s="16">
        <v>2</v>
      </c>
      <c r="AX8" s="16">
        <v>1</v>
      </c>
      <c r="AY8" s="16">
        <v>0</v>
      </c>
      <c r="AZ8" s="16">
        <v>0</v>
      </c>
      <c r="BA8" s="16">
        <v>0</v>
      </c>
      <c r="BB8" s="16">
        <v>0</v>
      </c>
      <c r="BC8" s="16">
        <v>140</v>
      </c>
      <c r="BD8" s="16">
        <v>0</v>
      </c>
      <c r="BE8" s="16">
        <v>0</v>
      </c>
      <c r="BF8" s="16">
        <v>9</v>
      </c>
      <c r="BG8" s="16">
        <v>481</v>
      </c>
      <c r="BH8" s="16">
        <v>0</v>
      </c>
      <c r="BI8" s="16">
        <v>0</v>
      </c>
      <c r="BJ8" s="16">
        <v>4883</v>
      </c>
      <c r="BK8" s="16">
        <v>0</v>
      </c>
      <c r="BL8" s="12">
        <v>0</v>
      </c>
      <c r="BM8" s="16">
        <v>2</v>
      </c>
      <c r="BN8" s="16">
        <v>0</v>
      </c>
      <c r="BO8" s="16">
        <v>0</v>
      </c>
      <c r="BP8" s="16">
        <v>2</v>
      </c>
      <c r="BQ8" s="16">
        <v>0</v>
      </c>
      <c r="BR8" s="16">
        <v>0</v>
      </c>
      <c r="BS8" s="16">
        <v>0</v>
      </c>
      <c r="BT8" s="16">
        <v>0</v>
      </c>
      <c r="BU8" s="16">
        <f t="shared" si="0"/>
        <v>114111</v>
      </c>
      <c r="BV8" s="16">
        <f t="shared" si="1"/>
        <v>5502</v>
      </c>
      <c r="BW8" s="16">
        <f t="shared" si="2"/>
        <v>188</v>
      </c>
      <c r="BX8" s="16">
        <v>106902</v>
      </c>
      <c r="BY8" s="16">
        <v>6287</v>
      </c>
      <c r="BZ8" s="16">
        <v>538</v>
      </c>
      <c r="CA8" s="16">
        <v>99975</v>
      </c>
      <c r="CB8" s="16">
        <v>10032</v>
      </c>
      <c r="CC8" s="16">
        <v>1160</v>
      </c>
      <c r="CD8" s="21" t="e">
        <f>(D8-#REF!)*BU8+(E8-#REF!)*BV8+(F8-#REF!)*BW8</f>
        <v>#REF!</v>
      </c>
      <c r="CE8" s="21" t="e">
        <f>(D8-#REF!)*BX8+(E8-#REF!)*BY8+(F8-#REF!)*BZ8</f>
        <v>#REF!</v>
      </c>
      <c r="CF8" s="16" t="e">
        <f>(D8-#REF!)*CA8+(E8-#REF!)*CB8+(F8-#REF!)*CC8</f>
        <v>#REF!</v>
      </c>
    </row>
    <row r="9" s="1" customFormat="1" ht="30" customHeight="1" spans="1:84">
      <c r="A9" s="10">
        <v>7</v>
      </c>
      <c r="B9" s="13" t="s">
        <v>32</v>
      </c>
      <c r="C9" s="13" t="s">
        <v>33</v>
      </c>
      <c r="D9" s="12">
        <v>17</v>
      </c>
      <c r="E9" s="12">
        <v>16</v>
      </c>
      <c r="F9" s="12">
        <v>15</v>
      </c>
      <c r="G9" s="10">
        <v>21628</v>
      </c>
      <c r="H9" s="10">
        <v>28868</v>
      </c>
      <c r="I9" s="10">
        <v>12768</v>
      </c>
      <c r="J9" s="12">
        <v>0</v>
      </c>
      <c r="K9" s="12">
        <v>10</v>
      </c>
      <c r="L9" s="12">
        <v>26</v>
      </c>
      <c r="M9" s="12">
        <v>0</v>
      </c>
      <c r="N9" s="12">
        <v>60</v>
      </c>
      <c r="O9" s="12">
        <v>8</v>
      </c>
      <c r="P9" s="12">
        <v>0</v>
      </c>
      <c r="Q9" s="12">
        <v>19</v>
      </c>
      <c r="R9" s="12">
        <v>14</v>
      </c>
      <c r="S9" s="17">
        <v>0</v>
      </c>
      <c r="T9" s="15">
        <v>19</v>
      </c>
      <c r="U9" s="16">
        <v>0</v>
      </c>
      <c r="V9" s="16">
        <v>0</v>
      </c>
      <c r="W9" s="15">
        <v>26</v>
      </c>
      <c r="X9" s="15">
        <v>0</v>
      </c>
      <c r="Y9" s="16">
        <v>0</v>
      </c>
      <c r="Z9" s="15">
        <v>18</v>
      </c>
      <c r="AA9" s="16">
        <v>0</v>
      </c>
      <c r="AB9" s="17">
        <v>0</v>
      </c>
      <c r="AC9" s="17">
        <v>220</v>
      </c>
      <c r="AD9" s="10">
        <v>0</v>
      </c>
      <c r="AE9" s="10">
        <v>0</v>
      </c>
      <c r="AF9" s="10">
        <v>224</v>
      </c>
      <c r="AG9" s="10">
        <v>0</v>
      </c>
      <c r="AH9" s="10">
        <v>0</v>
      </c>
      <c r="AI9" s="10">
        <v>808</v>
      </c>
      <c r="AJ9" s="10">
        <v>0</v>
      </c>
      <c r="AK9" s="12">
        <v>0</v>
      </c>
      <c r="AL9" s="12">
        <v>105</v>
      </c>
      <c r="AM9" s="12">
        <v>97</v>
      </c>
      <c r="AN9" s="12">
        <v>0</v>
      </c>
      <c r="AO9" s="12">
        <v>2759</v>
      </c>
      <c r="AP9" s="12">
        <v>396</v>
      </c>
      <c r="AQ9" s="12">
        <v>0</v>
      </c>
      <c r="AR9" s="12">
        <v>2972</v>
      </c>
      <c r="AS9" s="12">
        <v>0</v>
      </c>
      <c r="AT9" s="16">
        <v>0</v>
      </c>
      <c r="AU9" s="16">
        <v>34</v>
      </c>
      <c r="AV9" s="16">
        <v>0</v>
      </c>
      <c r="AW9" s="16">
        <v>0</v>
      </c>
      <c r="AX9" s="16">
        <v>11</v>
      </c>
      <c r="AY9" s="16">
        <v>0</v>
      </c>
      <c r="AZ9" s="16">
        <v>3934</v>
      </c>
      <c r="BA9" s="16">
        <v>11</v>
      </c>
      <c r="BB9" s="16">
        <v>0</v>
      </c>
      <c r="BC9" s="16">
        <v>0</v>
      </c>
      <c r="BD9" s="16">
        <v>7904</v>
      </c>
      <c r="BE9" s="16">
        <v>0</v>
      </c>
      <c r="BF9" s="16">
        <v>0</v>
      </c>
      <c r="BG9" s="16">
        <v>6989</v>
      </c>
      <c r="BH9" s="16">
        <v>0</v>
      </c>
      <c r="BI9" s="16">
        <v>0</v>
      </c>
      <c r="BJ9" s="16">
        <v>6658</v>
      </c>
      <c r="BK9" s="16">
        <v>0</v>
      </c>
      <c r="BL9" s="17">
        <v>0</v>
      </c>
      <c r="BM9" s="16">
        <v>2138</v>
      </c>
      <c r="BN9" s="16">
        <v>0</v>
      </c>
      <c r="BO9" s="16">
        <v>0</v>
      </c>
      <c r="BP9" s="16">
        <v>2138</v>
      </c>
      <c r="BQ9" s="16">
        <v>0</v>
      </c>
      <c r="BR9" s="16">
        <v>0</v>
      </c>
      <c r="BS9" s="16">
        <v>2103</v>
      </c>
      <c r="BT9" s="16">
        <v>0</v>
      </c>
      <c r="BU9" s="16">
        <f t="shared" si="0"/>
        <v>21628</v>
      </c>
      <c r="BV9" s="16">
        <f t="shared" si="1"/>
        <v>10430</v>
      </c>
      <c r="BW9" s="16">
        <f t="shared" si="2"/>
        <v>123</v>
      </c>
      <c r="BX9" s="16">
        <v>28868</v>
      </c>
      <c r="BY9" s="16">
        <v>12207</v>
      </c>
      <c r="BZ9" s="16">
        <v>404</v>
      </c>
      <c r="CA9" s="16">
        <v>16702</v>
      </c>
      <c r="CB9" s="16">
        <v>12589</v>
      </c>
      <c r="CC9" s="16">
        <v>14</v>
      </c>
      <c r="CD9" s="21" t="e">
        <f>(D9-#REF!)*BU9+(E9-#REF!)*BV9+(F9-#REF!)*BW9</f>
        <v>#REF!</v>
      </c>
      <c r="CE9" s="21" t="e">
        <f>(D9-#REF!)*BX9+(E9-#REF!)*BY9+(F9-#REF!)*BZ9</f>
        <v>#REF!</v>
      </c>
      <c r="CF9" s="16" t="e">
        <f>(D9-#REF!)*CA9+(E9-#REF!)*CB9+(F9-#REF!)*CC9</f>
        <v>#REF!</v>
      </c>
    </row>
    <row r="10" s="1" customFormat="1" ht="30" customHeight="1" spans="1:84">
      <c r="A10" s="10">
        <v>8</v>
      </c>
      <c r="B10" s="13" t="s">
        <v>34</v>
      </c>
      <c r="C10" s="13" t="s">
        <v>35</v>
      </c>
      <c r="D10" s="12">
        <v>22</v>
      </c>
      <c r="E10" s="12">
        <v>20</v>
      </c>
      <c r="F10" s="12">
        <v>18</v>
      </c>
      <c r="G10" s="10">
        <v>30800</v>
      </c>
      <c r="H10" s="10">
        <v>51233</v>
      </c>
      <c r="I10" s="10">
        <v>27542</v>
      </c>
      <c r="J10" s="12">
        <v>150</v>
      </c>
      <c r="K10" s="12">
        <v>0</v>
      </c>
      <c r="L10" s="12">
        <v>2</v>
      </c>
      <c r="M10" s="12">
        <v>0</v>
      </c>
      <c r="N10" s="12">
        <v>0</v>
      </c>
      <c r="O10" s="12">
        <v>1</v>
      </c>
      <c r="P10" s="12">
        <v>0</v>
      </c>
      <c r="Q10" s="12">
        <v>0</v>
      </c>
      <c r="R10" s="12">
        <v>1</v>
      </c>
      <c r="S10" s="17">
        <v>0</v>
      </c>
      <c r="T10" s="15">
        <v>1</v>
      </c>
      <c r="U10" s="16">
        <v>0</v>
      </c>
      <c r="V10" s="16">
        <v>0</v>
      </c>
      <c r="W10" s="15">
        <v>4</v>
      </c>
      <c r="X10" s="15">
        <v>0</v>
      </c>
      <c r="Y10" s="16">
        <v>0</v>
      </c>
      <c r="Z10" s="15">
        <v>3</v>
      </c>
      <c r="AA10" s="16">
        <v>0</v>
      </c>
      <c r="AB10" s="17">
        <v>0</v>
      </c>
      <c r="AC10" s="17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2">
        <v>0</v>
      </c>
      <c r="AL10" s="12">
        <v>103</v>
      </c>
      <c r="AM10" s="12">
        <v>52</v>
      </c>
      <c r="AN10" s="12">
        <v>0</v>
      </c>
      <c r="AO10" s="12">
        <v>101</v>
      </c>
      <c r="AP10" s="12">
        <v>83</v>
      </c>
      <c r="AQ10" s="12">
        <v>0</v>
      </c>
      <c r="AR10" s="12">
        <v>62</v>
      </c>
      <c r="AS10" s="12">
        <v>78</v>
      </c>
      <c r="AT10" s="16">
        <v>311</v>
      </c>
      <c r="AU10" s="16">
        <v>1</v>
      </c>
      <c r="AV10" s="16">
        <v>0</v>
      </c>
      <c r="AW10" s="16">
        <v>0</v>
      </c>
      <c r="AX10" s="16">
        <v>1</v>
      </c>
      <c r="AY10" s="16">
        <v>0</v>
      </c>
      <c r="AZ10" s="16">
        <v>1</v>
      </c>
      <c r="BA10" s="16">
        <v>1</v>
      </c>
      <c r="BB10" s="16">
        <v>0</v>
      </c>
      <c r="BC10" s="16">
        <v>0</v>
      </c>
      <c r="BD10" s="16">
        <v>162</v>
      </c>
      <c r="BE10" s="16">
        <v>0</v>
      </c>
      <c r="BF10" s="16">
        <v>0</v>
      </c>
      <c r="BG10" s="16">
        <v>1452</v>
      </c>
      <c r="BH10" s="16">
        <v>0</v>
      </c>
      <c r="BI10" s="16">
        <v>0</v>
      </c>
      <c r="BJ10" s="16">
        <v>5066</v>
      </c>
      <c r="BK10" s="16">
        <v>0</v>
      </c>
      <c r="BL10" s="17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f t="shared" si="0"/>
        <v>31261</v>
      </c>
      <c r="BV10" s="16">
        <f t="shared" si="1"/>
        <v>267</v>
      </c>
      <c r="BW10" s="16">
        <f t="shared" si="2"/>
        <v>54</v>
      </c>
      <c r="BX10" s="16">
        <v>51233</v>
      </c>
      <c r="BY10" s="16">
        <v>1558</v>
      </c>
      <c r="BZ10" s="16">
        <v>84</v>
      </c>
      <c r="CA10" s="16">
        <v>27543</v>
      </c>
      <c r="CB10" s="16">
        <v>5132</v>
      </c>
      <c r="CC10" s="16">
        <v>79</v>
      </c>
      <c r="CD10" s="21" t="e">
        <f>(D10-#REF!)*BU10+(E10-#REF!)*BV10+(F10-#REF!)*BW10</f>
        <v>#REF!</v>
      </c>
      <c r="CE10" s="21" t="e">
        <f>(D10-#REF!)*BX10+(E10-#REF!)*BY10+(F10-#REF!)*BZ10</f>
        <v>#REF!</v>
      </c>
      <c r="CF10" s="16" t="e">
        <f>(D10-#REF!)*CA10+(E10-#REF!)*CB10+(F10-#REF!)*CC10</f>
        <v>#REF!</v>
      </c>
    </row>
    <row r="11" s="1" customFormat="1" ht="30" customHeight="1" spans="1:84">
      <c r="A11" s="10">
        <v>9</v>
      </c>
      <c r="B11" s="13" t="s">
        <v>36</v>
      </c>
      <c r="C11" s="13" t="s">
        <v>37</v>
      </c>
      <c r="D11" s="12">
        <v>27</v>
      </c>
      <c r="E11" s="12">
        <v>25</v>
      </c>
      <c r="F11" s="12">
        <v>23</v>
      </c>
      <c r="G11" s="10">
        <v>3625</v>
      </c>
      <c r="H11" s="10">
        <v>3918</v>
      </c>
      <c r="I11" s="10">
        <v>15013</v>
      </c>
      <c r="J11" s="12">
        <v>245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0</v>
      </c>
      <c r="Q11" s="12">
        <v>0</v>
      </c>
      <c r="R11" s="12">
        <v>0</v>
      </c>
      <c r="S11" s="17">
        <v>0</v>
      </c>
      <c r="T11" s="15">
        <v>0</v>
      </c>
      <c r="U11" s="16">
        <v>0</v>
      </c>
      <c r="V11" s="16">
        <v>0</v>
      </c>
      <c r="W11" s="15">
        <v>0</v>
      </c>
      <c r="X11" s="15">
        <v>0</v>
      </c>
      <c r="Y11" s="16">
        <v>0</v>
      </c>
      <c r="Z11" s="15">
        <v>0</v>
      </c>
      <c r="AA11" s="16">
        <v>0</v>
      </c>
      <c r="AB11" s="17">
        <v>0</v>
      </c>
      <c r="AC11" s="17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6</v>
      </c>
      <c r="AP11" s="12">
        <v>0</v>
      </c>
      <c r="AQ11" s="12">
        <v>0</v>
      </c>
      <c r="AR11" s="12">
        <v>213</v>
      </c>
      <c r="AS11" s="12">
        <v>0</v>
      </c>
      <c r="AT11" s="16">
        <v>1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7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f t="shared" si="0"/>
        <v>3871</v>
      </c>
      <c r="BV11" s="16">
        <f t="shared" si="1"/>
        <v>0</v>
      </c>
      <c r="BW11" s="16">
        <f t="shared" si="2"/>
        <v>0</v>
      </c>
      <c r="BX11" s="16">
        <v>3918</v>
      </c>
      <c r="BY11" s="16">
        <v>7</v>
      </c>
      <c r="BZ11" s="16">
        <v>0</v>
      </c>
      <c r="CA11" s="16">
        <v>15013</v>
      </c>
      <c r="CB11" s="16">
        <v>213</v>
      </c>
      <c r="CC11" s="16">
        <v>0</v>
      </c>
      <c r="CD11" s="21" t="e">
        <f>(D11-#REF!)*BU11+(E11-#REF!)*BV11+(F11-#REF!)*BW11</f>
        <v>#REF!</v>
      </c>
      <c r="CE11" s="21" t="e">
        <f>(D11-#REF!)*BX11+(E11-#REF!)*BY11+(F11-#REF!)*BZ11</f>
        <v>#REF!</v>
      </c>
      <c r="CF11" s="16" t="e">
        <f>(D11-#REF!)*CA11+(E11-#REF!)*CB11+(F11-#REF!)*CC11</f>
        <v>#REF!</v>
      </c>
    </row>
    <row r="12" s="1" customFormat="1" ht="30" customHeight="1" spans="1:84">
      <c r="A12" s="10">
        <v>10</v>
      </c>
      <c r="B12" s="13" t="s">
        <v>38</v>
      </c>
      <c r="C12" s="13" t="s">
        <v>39</v>
      </c>
      <c r="D12" s="12">
        <v>17</v>
      </c>
      <c r="E12" s="12">
        <v>16</v>
      </c>
      <c r="F12" s="12">
        <v>15</v>
      </c>
      <c r="G12" s="10">
        <v>0</v>
      </c>
      <c r="H12" s="10">
        <v>0</v>
      </c>
      <c r="I12" s="10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7">
        <v>0</v>
      </c>
      <c r="T12" s="15">
        <v>0</v>
      </c>
      <c r="U12" s="16">
        <v>0</v>
      </c>
      <c r="V12" s="16">
        <v>0</v>
      </c>
      <c r="W12" s="15">
        <v>0</v>
      </c>
      <c r="X12" s="15">
        <v>0</v>
      </c>
      <c r="Y12" s="16">
        <v>0</v>
      </c>
      <c r="Z12" s="15">
        <v>0</v>
      </c>
      <c r="AA12" s="16">
        <v>0</v>
      </c>
      <c r="AB12" s="17">
        <v>0</v>
      </c>
      <c r="AC12" s="17">
        <v>4</v>
      </c>
      <c r="AD12" s="10">
        <v>0</v>
      </c>
      <c r="AE12" s="10">
        <v>0</v>
      </c>
      <c r="AF12" s="10">
        <v>5</v>
      </c>
      <c r="AG12" s="10">
        <v>0</v>
      </c>
      <c r="AH12" s="10">
        <v>0</v>
      </c>
      <c r="AI12" s="10">
        <v>6</v>
      </c>
      <c r="AJ12" s="10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6">
        <v>0</v>
      </c>
      <c r="AU12" s="16">
        <v>7</v>
      </c>
      <c r="AV12" s="16">
        <v>0</v>
      </c>
      <c r="AW12" s="16">
        <v>0</v>
      </c>
      <c r="AX12" s="16">
        <v>10</v>
      </c>
      <c r="AY12" s="16">
        <v>0</v>
      </c>
      <c r="AZ12" s="16">
        <v>0</v>
      </c>
      <c r="BA12" s="16">
        <v>2</v>
      </c>
      <c r="BB12" s="16">
        <v>0</v>
      </c>
      <c r="BC12" s="16">
        <v>0</v>
      </c>
      <c r="BD12" s="16">
        <v>389</v>
      </c>
      <c r="BE12" s="16">
        <v>0</v>
      </c>
      <c r="BF12" s="16">
        <v>0</v>
      </c>
      <c r="BG12" s="16">
        <v>577</v>
      </c>
      <c r="BH12" s="16">
        <v>0</v>
      </c>
      <c r="BI12" s="16">
        <v>0</v>
      </c>
      <c r="BJ12" s="16">
        <v>3382</v>
      </c>
      <c r="BK12" s="16">
        <v>0</v>
      </c>
      <c r="BL12" s="17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f t="shared" si="0"/>
        <v>0</v>
      </c>
      <c r="BV12" s="16">
        <f t="shared" si="1"/>
        <v>400</v>
      </c>
      <c r="BW12" s="16">
        <f t="shared" si="2"/>
        <v>0</v>
      </c>
      <c r="BX12" s="16">
        <v>0</v>
      </c>
      <c r="BY12" s="16">
        <v>592</v>
      </c>
      <c r="BZ12" s="16">
        <v>0</v>
      </c>
      <c r="CA12" s="16">
        <v>0</v>
      </c>
      <c r="CB12" s="16">
        <v>3390</v>
      </c>
      <c r="CC12" s="16">
        <v>0</v>
      </c>
      <c r="CD12" s="21" t="e">
        <f>(D12-#REF!)*BU12+(E12-#REF!)*BV12+(F12-#REF!)*BW12</f>
        <v>#REF!</v>
      </c>
      <c r="CE12" s="21" t="e">
        <f>(D12-#REF!)*BX12+(E12-#REF!)*BY12+(F12-#REF!)*BZ12</f>
        <v>#REF!</v>
      </c>
      <c r="CF12" s="16" t="e">
        <f>(D12-#REF!)*CA12+(E12-#REF!)*CB12+(F12-#REF!)*CC12</f>
        <v>#REF!</v>
      </c>
    </row>
    <row r="13" s="1" customFormat="1" ht="30" customHeight="1" spans="1:84">
      <c r="A13" s="10">
        <v>11</v>
      </c>
      <c r="B13" s="13" t="s">
        <v>40</v>
      </c>
      <c r="C13" s="13" t="s">
        <v>41</v>
      </c>
      <c r="D13" s="12">
        <v>22</v>
      </c>
      <c r="E13" s="12">
        <v>20</v>
      </c>
      <c r="F13" s="12">
        <v>18</v>
      </c>
      <c r="G13" s="10">
        <v>0</v>
      </c>
      <c r="H13" s="10">
        <v>0</v>
      </c>
      <c r="I13" s="10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7">
        <v>0</v>
      </c>
      <c r="T13" s="15">
        <v>0</v>
      </c>
      <c r="U13" s="16">
        <v>0</v>
      </c>
      <c r="V13" s="16">
        <v>0</v>
      </c>
      <c r="W13" s="15">
        <v>1</v>
      </c>
      <c r="X13" s="15">
        <v>0</v>
      </c>
      <c r="Y13" s="16">
        <v>0</v>
      </c>
      <c r="Z13" s="15">
        <v>0</v>
      </c>
      <c r="AA13" s="16">
        <v>0</v>
      </c>
      <c r="AB13" s="17">
        <v>0</v>
      </c>
      <c r="AC13" s="17">
        <v>0</v>
      </c>
      <c r="AD13" s="10">
        <v>0</v>
      </c>
      <c r="AE13" s="10">
        <v>0</v>
      </c>
      <c r="AF13" s="10">
        <v>1</v>
      </c>
      <c r="AG13" s="10">
        <v>0</v>
      </c>
      <c r="AH13" s="10">
        <v>0</v>
      </c>
      <c r="AI13" s="10">
        <v>0</v>
      </c>
      <c r="AJ13" s="10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6">
        <v>0</v>
      </c>
      <c r="AU13" s="16">
        <v>16</v>
      </c>
      <c r="AV13" s="16">
        <v>0</v>
      </c>
      <c r="AW13" s="16">
        <v>0</v>
      </c>
      <c r="AX13" s="16">
        <v>16</v>
      </c>
      <c r="AY13" s="16">
        <v>0</v>
      </c>
      <c r="AZ13" s="16">
        <v>0</v>
      </c>
      <c r="BA13" s="16">
        <v>9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300</v>
      </c>
      <c r="BH13" s="16">
        <v>0</v>
      </c>
      <c r="BI13" s="16">
        <v>0</v>
      </c>
      <c r="BJ13" s="16">
        <v>507</v>
      </c>
      <c r="BK13" s="16">
        <v>0</v>
      </c>
      <c r="BL13" s="17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f t="shared" si="0"/>
        <v>0</v>
      </c>
      <c r="BV13" s="16">
        <f t="shared" si="1"/>
        <v>16</v>
      </c>
      <c r="BW13" s="16">
        <f t="shared" si="2"/>
        <v>0</v>
      </c>
      <c r="BX13" s="16">
        <v>0</v>
      </c>
      <c r="BY13" s="16">
        <v>318</v>
      </c>
      <c r="BZ13" s="16">
        <v>0</v>
      </c>
      <c r="CA13" s="16">
        <v>0</v>
      </c>
      <c r="CB13" s="16">
        <v>516</v>
      </c>
      <c r="CC13" s="16">
        <v>0</v>
      </c>
      <c r="CD13" s="21" t="e">
        <f>(D13-#REF!)*BU13+(E13-#REF!)*BV13+(F13-#REF!)*BW13</f>
        <v>#REF!</v>
      </c>
      <c r="CE13" s="21" t="e">
        <f>(D13-#REF!)*BX13+(E13-#REF!)*BY13+(F13-#REF!)*BZ13</f>
        <v>#REF!</v>
      </c>
      <c r="CF13" s="16" t="e">
        <f>(D13-#REF!)*CA13+(E13-#REF!)*CB13+(F13-#REF!)*CC13</f>
        <v>#REF!</v>
      </c>
    </row>
    <row r="14" s="1" customFormat="1" ht="30" customHeight="1" spans="1:84">
      <c r="A14" s="10">
        <v>12</v>
      </c>
      <c r="B14" s="13" t="s">
        <v>42</v>
      </c>
      <c r="C14" s="13" t="s">
        <v>43</v>
      </c>
      <c r="D14" s="12">
        <v>27</v>
      </c>
      <c r="E14" s="12">
        <v>25</v>
      </c>
      <c r="F14" s="12">
        <v>23</v>
      </c>
      <c r="G14" s="10">
        <v>0</v>
      </c>
      <c r="H14" s="10">
        <v>0</v>
      </c>
      <c r="I14" s="10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7">
        <v>0</v>
      </c>
      <c r="T14" s="15">
        <v>0</v>
      </c>
      <c r="U14" s="16">
        <v>0</v>
      </c>
      <c r="V14" s="16">
        <v>0</v>
      </c>
      <c r="W14" s="15">
        <v>0</v>
      </c>
      <c r="X14" s="15">
        <v>0</v>
      </c>
      <c r="Y14" s="16">
        <v>0</v>
      </c>
      <c r="Z14" s="15">
        <v>0</v>
      </c>
      <c r="AA14" s="16">
        <v>0</v>
      </c>
      <c r="AB14" s="17">
        <v>0</v>
      </c>
      <c r="AC14" s="17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1</v>
      </c>
      <c r="AS14" s="12">
        <v>0</v>
      </c>
      <c r="AT14" s="16">
        <v>0</v>
      </c>
      <c r="AU14" s="16">
        <v>1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356</v>
      </c>
      <c r="BH14" s="16">
        <v>0</v>
      </c>
      <c r="BI14" s="16">
        <v>3</v>
      </c>
      <c r="BJ14" s="16">
        <v>0</v>
      </c>
      <c r="BK14" s="16">
        <v>0</v>
      </c>
      <c r="BL14" s="17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f t="shared" si="0"/>
        <v>0</v>
      </c>
      <c r="BV14" s="16">
        <f t="shared" si="1"/>
        <v>1</v>
      </c>
      <c r="BW14" s="16">
        <f t="shared" si="2"/>
        <v>0</v>
      </c>
      <c r="BX14" s="16">
        <v>0</v>
      </c>
      <c r="BY14" s="16">
        <v>356</v>
      </c>
      <c r="BZ14" s="16">
        <v>0</v>
      </c>
      <c r="CA14" s="16">
        <v>3</v>
      </c>
      <c r="CB14" s="16">
        <v>1</v>
      </c>
      <c r="CC14" s="16">
        <v>0</v>
      </c>
      <c r="CD14" s="21" t="e">
        <f>(D14-#REF!)*BU14+(E14-#REF!)*BV14+(F14-#REF!)*BW14</f>
        <v>#REF!</v>
      </c>
      <c r="CE14" s="21" t="e">
        <f>(D14-#REF!)*BX14+(E14-#REF!)*BY14+(F14-#REF!)*BZ14</f>
        <v>#REF!</v>
      </c>
      <c r="CF14" s="16" t="e">
        <f>(D14-#REF!)*CA14+(E14-#REF!)*CB14+(F14-#REF!)*CC14</f>
        <v>#REF!</v>
      </c>
    </row>
    <row r="15" s="1" customFormat="1" ht="30" customHeight="1" spans="1:84">
      <c r="A15" s="10">
        <v>13</v>
      </c>
      <c r="B15" s="11" t="s">
        <v>44</v>
      </c>
      <c r="C15" s="11" t="s">
        <v>45</v>
      </c>
      <c r="D15" s="12">
        <v>20</v>
      </c>
      <c r="E15" s="12">
        <v>17</v>
      </c>
      <c r="F15" s="12">
        <v>16</v>
      </c>
      <c r="G15" s="10">
        <v>3550022</v>
      </c>
      <c r="H15" s="10">
        <v>3329861</v>
      </c>
      <c r="I15" s="10">
        <v>2735987</v>
      </c>
      <c r="J15" s="12">
        <v>725678</v>
      </c>
      <c r="K15" s="12">
        <v>547238</v>
      </c>
      <c r="L15" s="12">
        <v>30735</v>
      </c>
      <c r="M15" s="12">
        <v>689594</v>
      </c>
      <c r="N15" s="12">
        <v>561888</v>
      </c>
      <c r="O15" s="12">
        <v>36437</v>
      </c>
      <c r="P15" s="12">
        <v>632182</v>
      </c>
      <c r="Q15" s="12">
        <v>579895</v>
      </c>
      <c r="R15" s="12">
        <v>28250</v>
      </c>
      <c r="S15" s="12">
        <v>0</v>
      </c>
      <c r="T15" s="15">
        <v>91881</v>
      </c>
      <c r="U15" s="16">
        <v>0</v>
      </c>
      <c r="V15" s="16">
        <v>0</v>
      </c>
      <c r="W15" s="15">
        <v>94447</v>
      </c>
      <c r="X15" s="15">
        <v>0</v>
      </c>
      <c r="Y15" s="16">
        <v>0</v>
      </c>
      <c r="Z15" s="15">
        <v>93710</v>
      </c>
      <c r="AA15" s="16">
        <v>0</v>
      </c>
      <c r="AB15" s="12">
        <v>0</v>
      </c>
      <c r="AC15" s="12">
        <v>158714</v>
      </c>
      <c r="AD15" s="10">
        <v>0</v>
      </c>
      <c r="AE15" s="10">
        <v>0</v>
      </c>
      <c r="AF15" s="10">
        <v>153298</v>
      </c>
      <c r="AG15" s="10">
        <v>0</v>
      </c>
      <c r="AH15" s="10">
        <v>0</v>
      </c>
      <c r="AI15" s="10">
        <v>213169</v>
      </c>
      <c r="AJ15" s="10">
        <v>0</v>
      </c>
      <c r="AK15" s="12">
        <v>0</v>
      </c>
      <c r="AL15" s="12">
        <v>668114</v>
      </c>
      <c r="AM15" s="12">
        <v>1648</v>
      </c>
      <c r="AN15" s="12">
        <v>0</v>
      </c>
      <c r="AO15" s="12">
        <v>593763</v>
      </c>
      <c r="AP15" s="12">
        <v>2375</v>
      </c>
      <c r="AQ15" s="12">
        <v>0</v>
      </c>
      <c r="AR15" s="12">
        <v>559924</v>
      </c>
      <c r="AS15" s="12">
        <v>1073</v>
      </c>
      <c r="AT15" s="16">
        <v>98502</v>
      </c>
      <c r="AU15" s="16">
        <v>198384</v>
      </c>
      <c r="AV15" s="16">
        <v>0</v>
      </c>
      <c r="AW15" s="16">
        <v>83476</v>
      </c>
      <c r="AX15" s="16">
        <v>200863</v>
      </c>
      <c r="AY15" s="16">
        <v>0</v>
      </c>
      <c r="AZ15" s="16">
        <v>78829</v>
      </c>
      <c r="BA15" s="16">
        <v>213606</v>
      </c>
      <c r="BB15" s="16">
        <v>0</v>
      </c>
      <c r="BC15" s="16">
        <v>68727</v>
      </c>
      <c r="BD15" s="16">
        <v>93039</v>
      </c>
      <c r="BE15" s="16">
        <v>0</v>
      </c>
      <c r="BF15" s="16">
        <v>62249</v>
      </c>
      <c r="BG15" s="16">
        <v>94563</v>
      </c>
      <c r="BH15" s="16">
        <v>0</v>
      </c>
      <c r="BI15" s="16">
        <v>64878</v>
      </c>
      <c r="BJ15" s="16">
        <v>102225</v>
      </c>
      <c r="BK15" s="16">
        <v>0</v>
      </c>
      <c r="BL15" s="16">
        <v>80985</v>
      </c>
      <c r="BM15" s="16">
        <v>84353</v>
      </c>
      <c r="BN15" s="16">
        <v>0</v>
      </c>
      <c r="BO15" s="16">
        <v>70403</v>
      </c>
      <c r="BP15" s="16">
        <v>84353</v>
      </c>
      <c r="BQ15" s="16">
        <v>0</v>
      </c>
      <c r="BR15" s="16">
        <v>65831</v>
      </c>
      <c r="BS15" s="16">
        <v>92394</v>
      </c>
      <c r="BT15" s="16">
        <v>0</v>
      </c>
      <c r="BU15" s="16">
        <f t="shared" si="0"/>
        <v>4523914</v>
      </c>
      <c r="BV15" s="16">
        <f t="shared" si="1"/>
        <v>1841723</v>
      </c>
      <c r="BW15" s="16">
        <f t="shared" si="2"/>
        <v>32383</v>
      </c>
      <c r="BX15" s="16">
        <v>4235583</v>
      </c>
      <c r="BY15" s="16">
        <v>1783175</v>
      </c>
      <c r="BZ15" s="16">
        <v>38812</v>
      </c>
      <c r="CA15" s="16">
        <v>3577707</v>
      </c>
      <c r="CB15" s="16">
        <v>1854923</v>
      </c>
      <c r="CC15" s="16">
        <v>29323</v>
      </c>
      <c r="CD15" s="21" t="e">
        <f>(D15-#REF!)*BU15+(E15-#REF!)*BV15+(F15-#REF!)*BW15</f>
        <v>#REF!</v>
      </c>
      <c r="CE15" s="21" t="e">
        <f>(D15-#REF!)*BX15+(E15-#REF!)*BY15+(F15-#REF!)*BZ15</f>
        <v>#REF!</v>
      </c>
      <c r="CF15" s="16" t="e">
        <f>(D15-#REF!)*CA15+(E15-#REF!)*CB15+(F15-#REF!)*CC15</f>
        <v>#REF!</v>
      </c>
    </row>
    <row r="16" s="1" customFormat="1" ht="30" customHeight="1" spans="1:84">
      <c r="A16" s="10">
        <v>14</v>
      </c>
      <c r="B16" s="11" t="s">
        <v>46</v>
      </c>
      <c r="C16" s="11" t="s">
        <v>47</v>
      </c>
      <c r="D16" s="12">
        <v>22</v>
      </c>
      <c r="E16" s="12">
        <v>20</v>
      </c>
      <c r="F16" s="12">
        <v>18</v>
      </c>
      <c r="G16" s="10">
        <v>244557</v>
      </c>
      <c r="H16" s="10">
        <v>225571</v>
      </c>
      <c r="I16" s="10">
        <v>162771</v>
      </c>
      <c r="J16" s="12">
        <v>2818</v>
      </c>
      <c r="K16" s="12">
        <v>29206</v>
      </c>
      <c r="L16" s="12">
        <v>1409</v>
      </c>
      <c r="M16" s="12">
        <v>1912</v>
      </c>
      <c r="N16" s="12">
        <v>28959</v>
      </c>
      <c r="O16" s="12">
        <v>1098</v>
      </c>
      <c r="P16" s="12">
        <v>391</v>
      </c>
      <c r="Q16" s="12">
        <v>23686</v>
      </c>
      <c r="R16" s="12">
        <v>1092</v>
      </c>
      <c r="S16" s="12">
        <v>0</v>
      </c>
      <c r="T16" s="15">
        <v>0</v>
      </c>
      <c r="U16" s="16">
        <v>0</v>
      </c>
      <c r="V16" s="16">
        <v>0</v>
      </c>
      <c r="W16" s="15">
        <v>0</v>
      </c>
      <c r="X16" s="15">
        <v>0</v>
      </c>
      <c r="Y16" s="16">
        <v>0</v>
      </c>
      <c r="Z16" s="15">
        <v>0</v>
      </c>
      <c r="AA16" s="16">
        <v>0</v>
      </c>
      <c r="AB16" s="12">
        <v>0</v>
      </c>
      <c r="AC16" s="12">
        <v>2608</v>
      </c>
      <c r="AD16" s="10">
        <v>0</v>
      </c>
      <c r="AE16" s="10">
        <v>0</v>
      </c>
      <c r="AF16" s="10">
        <v>5</v>
      </c>
      <c r="AG16" s="10">
        <v>0</v>
      </c>
      <c r="AH16" s="10">
        <v>0</v>
      </c>
      <c r="AI16" s="10">
        <v>122</v>
      </c>
      <c r="AJ16" s="10">
        <v>0</v>
      </c>
      <c r="AK16" s="12">
        <v>0</v>
      </c>
      <c r="AL16" s="12">
        <v>30200</v>
      </c>
      <c r="AM16" s="12">
        <v>7208</v>
      </c>
      <c r="AN16" s="12">
        <v>0</v>
      </c>
      <c r="AO16" s="12">
        <v>41412</v>
      </c>
      <c r="AP16" s="12">
        <v>712</v>
      </c>
      <c r="AQ16" s="12">
        <v>0</v>
      </c>
      <c r="AR16" s="12">
        <v>77370</v>
      </c>
      <c r="AS16" s="12">
        <v>413</v>
      </c>
      <c r="AT16" s="16">
        <v>0</v>
      </c>
      <c r="AU16" s="16">
        <v>2</v>
      </c>
      <c r="AV16" s="16">
        <v>0</v>
      </c>
      <c r="AW16" s="16">
        <v>0</v>
      </c>
      <c r="AX16" s="16">
        <v>3663</v>
      </c>
      <c r="AY16" s="16">
        <v>0</v>
      </c>
      <c r="AZ16" s="16">
        <v>0</v>
      </c>
      <c r="BA16" s="16">
        <v>4715</v>
      </c>
      <c r="BB16" s="16">
        <v>0</v>
      </c>
      <c r="BC16" s="16">
        <v>74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10</v>
      </c>
      <c r="BJ16" s="16">
        <v>0</v>
      </c>
      <c r="BK16" s="16">
        <v>0</v>
      </c>
      <c r="BL16" s="12">
        <v>0</v>
      </c>
      <c r="BM16" s="16">
        <v>23</v>
      </c>
      <c r="BN16" s="16">
        <v>0</v>
      </c>
      <c r="BO16" s="16">
        <v>0</v>
      </c>
      <c r="BP16" s="16">
        <v>23</v>
      </c>
      <c r="BQ16" s="16">
        <v>0</v>
      </c>
      <c r="BR16" s="16">
        <v>0</v>
      </c>
      <c r="BS16" s="16">
        <v>3</v>
      </c>
      <c r="BT16" s="16">
        <v>0</v>
      </c>
      <c r="BU16" s="16">
        <f t="shared" si="0"/>
        <v>247449</v>
      </c>
      <c r="BV16" s="16">
        <f t="shared" si="1"/>
        <v>62039</v>
      </c>
      <c r="BW16" s="16">
        <f t="shared" si="2"/>
        <v>8617</v>
      </c>
      <c r="BX16" s="16">
        <v>227483</v>
      </c>
      <c r="BY16" s="16">
        <v>74062</v>
      </c>
      <c r="BZ16" s="16">
        <v>1810</v>
      </c>
      <c r="CA16" s="16">
        <v>163172</v>
      </c>
      <c r="CB16" s="16">
        <v>105896</v>
      </c>
      <c r="CC16" s="16">
        <v>1505</v>
      </c>
      <c r="CD16" s="21" t="e">
        <f>(D16-#REF!)*BU16+(E16-#REF!)*BV16+(F16-#REF!)*BW16</f>
        <v>#REF!</v>
      </c>
      <c r="CE16" s="21" t="e">
        <f>(D16-#REF!)*BX16+(E16-#REF!)*BY16+(F16-#REF!)*BZ16</f>
        <v>#REF!</v>
      </c>
      <c r="CF16" s="16" t="e">
        <f>(D16-#REF!)*CA16+(E16-#REF!)*CB16+(F16-#REF!)*CC16</f>
        <v>#REF!</v>
      </c>
    </row>
    <row r="17" s="1" customFormat="1" ht="30" customHeight="1" spans="1:84">
      <c r="A17" s="10">
        <v>15</v>
      </c>
      <c r="B17" s="13" t="s">
        <v>48</v>
      </c>
      <c r="C17" s="13" t="s">
        <v>49</v>
      </c>
      <c r="D17" s="12">
        <v>22</v>
      </c>
      <c r="E17" s="12">
        <v>20</v>
      </c>
      <c r="F17" s="12">
        <v>18</v>
      </c>
      <c r="G17" s="10">
        <v>115031</v>
      </c>
      <c r="H17" s="10">
        <v>141136</v>
      </c>
      <c r="I17" s="10">
        <v>92125</v>
      </c>
      <c r="J17" s="12">
        <v>0</v>
      </c>
      <c r="K17" s="12">
        <v>0</v>
      </c>
      <c r="L17" s="12">
        <v>22</v>
      </c>
      <c r="M17" s="12">
        <v>0</v>
      </c>
      <c r="N17" s="12">
        <v>0</v>
      </c>
      <c r="O17" s="12">
        <v>95</v>
      </c>
      <c r="P17" s="12">
        <v>0</v>
      </c>
      <c r="Q17" s="12">
        <v>0</v>
      </c>
      <c r="R17" s="12">
        <v>123</v>
      </c>
      <c r="S17" s="17">
        <v>0</v>
      </c>
      <c r="T17" s="15">
        <v>0</v>
      </c>
      <c r="U17" s="16">
        <v>0</v>
      </c>
      <c r="V17" s="16">
        <v>0</v>
      </c>
      <c r="W17" s="15">
        <v>0</v>
      </c>
      <c r="X17" s="15">
        <v>0</v>
      </c>
      <c r="Y17" s="16">
        <v>0</v>
      </c>
      <c r="Z17" s="15">
        <v>0</v>
      </c>
      <c r="AA17" s="16">
        <v>0</v>
      </c>
      <c r="AB17" s="17">
        <v>0</v>
      </c>
      <c r="AC17" s="17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2">
        <v>0</v>
      </c>
      <c r="AL17" s="12">
        <v>4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6">
        <v>52473</v>
      </c>
      <c r="AU17" s="16">
        <v>0</v>
      </c>
      <c r="AV17" s="16">
        <v>0</v>
      </c>
      <c r="AW17" s="16">
        <v>44584</v>
      </c>
      <c r="AX17" s="16">
        <v>34</v>
      </c>
      <c r="AY17" s="16">
        <v>0</v>
      </c>
      <c r="AZ17" s="16">
        <v>32404</v>
      </c>
      <c r="BA17" s="16">
        <v>4</v>
      </c>
      <c r="BB17" s="16">
        <v>0</v>
      </c>
      <c r="BC17" s="16">
        <v>0</v>
      </c>
      <c r="BD17" s="16">
        <v>2</v>
      </c>
      <c r="BE17" s="16">
        <v>0</v>
      </c>
      <c r="BF17" s="16">
        <v>0</v>
      </c>
      <c r="BG17" s="16">
        <v>2</v>
      </c>
      <c r="BH17" s="16">
        <v>0</v>
      </c>
      <c r="BI17" s="16">
        <v>0</v>
      </c>
      <c r="BJ17" s="16">
        <v>2</v>
      </c>
      <c r="BK17" s="16">
        <v>0</v>
      </c>
      <c r="BL17" s="17">
        <v>0</v>
      </c>
      <c r="BM17" s="16">
        <v>2260</v>
      </c>
      <c r="BN17" s="16">
        <v>0</v>
      </c>
      <c r="BO17" s="16">
        <v>0</v>
      </c>
      <c r="BP17" s="16">
        <v>2260</v>
      </c>
      <c r="BQ17" s="16">
        <v>0</v>
      </c>
      <c r="BR17" s="16">
        <v>0</v>
      </c>
      <c r="BS17" s="16">
        <v>2075</v>
      </c>
      <c r="BT17" s="16">
        <v>0</v>
      </c>
      <c r="BU17" s="16">
        <f t="shared" si="0"/>
        <v>167504</v>
      </c>
      <c r="BV17" s="16">
        <f t="shared" si="1"/>
        <v>2266</v>
      </c>
      <c r="BW17" s="16">
        <f t="shared" si="2"/>
        <v>22</v>
      </c>
      <c r="BX17" s="16">
        <v>185720</v>
      </c>
      <c r="BY17" s="16">
        <v>2296</v>
      </c>
      <c r="BZ17" s="16">
        <v>95</v>
      </c>
      <c r="CA17" s="16">
        <v>124529</v>
      </c>
      <c r="CB17" s="16">
        <v>2081</v>
      </c>
      <c r="CC17" s="16">
        <v>123</v>
      </c>
      <c r="CD17" s="21" t="e">
        <f>(D17-#REF!)*BU17+(E17-#REF!)*BV17+(F17-#REF!)*BW17</f>
        <v>#REF!</v>
      </c>
      <c r="CE17" s="21" t="e">
        <f>(D17-#REF!)*BX17+(E17-#REF!)*BY17+(F17-#REF!)*BZ17</f>
        <v>#REF!</v>
      </c>
      <c r="CF17" s="16" t="e">
        <f>(D17-#REF!)*CA17+(E17-#REF!)*CB17+(F17-#REF!)*CC17</f>
        <v>#REF!</v>
      </c>
    </row>
    <row r="18" s="1" customFormat="1" ht="30" customHeight="1" spans="1:84">
      <c r="A18" s="10">
        <v>16</v>
      </c>
      <c r="B18" s="13" t="s">
        <v>50</v>
      </c>
      <c r="C18" s="13" t="s">
        <v>51</v>
      </c>
      <c r="D18" s="12">
        <v>22</v>
      </c>
      <c r="E18" s="12">
        <v>20</v>
      </c>
      <c r="F18" s="12">
        <v>18</v>
      </c>
      <c r="G18" s="10">
        <v>0</v>
      </c>
      <c r="H18" s="10">
        <v>0</v>
      </c>
      <c r="I18" s="10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7">
        <v>0</v>
      </c>
      <c r="T18" s="15">
        <v>0</v>
      </c>
      <c r="U18" s="16">
        <v>0</v>
      </c>
      <c r="V18" s="16">
        <v>0</v>
      </c>
      <c r="W18" s="15">
        <v>0</v>
      </c>
      <c r="X18" s="15">
        <v>0</v>
      </c>
      <c r="Y18" s="16">
        <v>0</v>
      </c>
      <c r="Z18" s="15">
        <v>0</v>
      </c>
      <c r="AA18" s="16">
        <v>0</v>
      </c>
      <c r="AB18" s="17">
        <v>0</v>
      </c>
      <c r="AC18" s="17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9</v>
      </c>
      <c r="AP18" s="12">
        <v>0</v>
      </c>
      <c r="AQ18" s="12">
        <v>0</v>
      </c>
      <c r="AR18" s="12">
        <v>4</v>
      </c>
      <c r="AS18" s="12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2</v>
      </c>
      <c r="BE18" s="16">
        <v>0</v>
      </c>
      <c r="BF18" s="16">
        <v>0</v>
      </c>
      <c r="BG18" s="16">
        <v>2</v>
      </c>
      <c r="BH18" s="16">
        <v>0</v>
      </c>
      <c r="BI18" s="16">
        <v>0</v>
      </c>
      <c r="BJ18" s="16">
        <v>109</v>
      </c>
      <c r="BK18" s="16">
        <v>0</v>
      </c>
      <c r="BL18" s="17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f t="shared" si="0"/>
        <v>0</v>
      </c>
      <c r="BV18" s="16">
        <f t="shared" si="1"/>
        <v>2</v>
      </c>
      <c r="BW18" s="16">
        <f t="shared" si="2"/>
        <v>0</v>
      </c>
      <c r="BX18" s="16">
        <v>0</v>
      </c>
      <c r="BY18" s="16">
        <v>11</v>
      </c>
      <c r="BZ18" s="16">
        <v>0</v>
      </c>
      <c r="CA18" s="16">
        <v>0</v>
      </c>
      <c r="CB18" s="16">
        <v>113</v>
      </c>
      <c r="CC18" s="16">
        <v>0</v>
      </c>
      <c r="CD18" s="21" t="e">
        <f>(D18-#REF!)*BU18+(E18-#REF!)*BV18+(F18-#REF!)*BW18</f>
        <v>#REF!</v>
      </c>
      <c r="CE18" s="21" t="e">
        <f>(D18-#REF!)*BX18+(E18-#REF!)*BY18+(F18-#REF!)*BZ18</f>
        <v>#REF!</v>
      </c>
      <c r="CF18" s="16" t="e">
        <f>(D18-#REF!)*CA18+(E18-#REF!)*CB18+(F18-#REF!)*CC18</f>
        <v>#REF!</v>
      </c>
    </row>
    <row r="19" s="1" customFormat="1" ht="30" customHeight="1" spans="1:84">
      <c r="A19" s="10">
        <v>17</v>
      </c>
      <c r="B19" s="13" t="s">
        <v>52</v>
      </c>
      <c r="C19" s="13" t="s">
        <v>53</v>
      </c>
      <c r="D19" s="12"/>
      <c r="E19" s="12"/>
      <c r="F19" s="12">
        <v>16</v>
      </c>
      <c r="G19" s="10">
        <v>0</v>
      </c>
      <c r="H19" s="10">
        <v>0</v>
      </c>
      <c r="I19" s="10">
        <v>0</v>
      </c>
      <c r="J19" s="12">
        <v>0</v>
      </c>
      <c r="K19" s="12">
        <v>0</v>
      </c>
      <c r="L19" s="12">
        <v>97434</v>
      </c>
      <c r="M19" s="12">
        <v>0</v>
      </c>
      <c r="N19" s="12">
        <v>0</v>
      </c>
      <c r="O19" s="12">
        <v>90900</v>
      </c>
      <c r="P19" s="12">
        <v>0</v>
      </c>
      <c r="Q19" s="12">
        <v>0</v>
      </c>
      <c r="R19" s="12">
        <v>120801</v>
      </c>
      <c r="S19" s="17">
        <v>0</v>
      </c>
      <c r="T19" s="15">
        <v>0</v>
      </c>
      <c r="U19" s="16">
        <v>0</v>
      </c>
      <c r="V19" s="16">
        <v>0</v>
      </c>
      <c r="W19" s="15">
        <v>0</v>
      </c>
      <c r="X19" s="15">
        <v>0</v>
      </c>
      <c r="Y19" s="16">
        <v>0</v>
      </c>
      <c r="Z19" s="15">
        <v>0</v>
      </c>
      <c r="AA19" s="16">
        <v>0</v>
      </c>
      <c r="AB19" s="17">
        <v>0</v>
      </c>
      <c r="AC19" s="17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7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f t="shared" si="0"/>
        <v>0</v>
      </c>
      <c r="BV19" s="16">
        <f t="shared" si="1"/>
        <v>0</v>
      </c>
      <c r="BW19" s="16">
        <f t="shared" si="2"/>
        <v>97434</v>
      </c>
      <c r="BX19" s="16">
        <v>0</v>
      </c>
      <c r="BY19" s="16">
        <v>0</v>
      </c>
      <c r="BZ19" s="16">
        <v>90900</v>
      </c>
      <c r="CA19" s="16">
        <v>0</v>
      </c>
      <c r="CB19" s="16">
        <v>0</v>
      </c>
      <c r="CC19" s="16">
        <v>120801</v>
      </c>
      <c r="CD19" s="21" t="e">
        <f>(D19-#REF!)*BU19+(E19-#REF!)*BV19+(F19-#REF!)*BW19</f>
        <v>#REF!</v>
      </c>
      <c r="CE19" s="21" t="e">
        <f>(D19-#REF!)*BX19+(E19-#REF!)*BY19+(F19-#REF!)*BZ19</f>
        <v>#REF!</v>
      </c>
      <c r="CF19" s="16" t="e">
        <f>(D19-#REF!)*CA19+(E19-#REF!)*CB19+(F19-#REF!)*CC19</f>
        <v>#REF!</v>
      </c>
    </row>
    <row r="20" s="1" customFormat="1" ht="30" customHeight="1" spans="1:84">
      <c r="A20" s="10">
        <v>18</v>
      </c>
      <c r="B20" s="13" t="s">
        <v>54</v>
      </c>
      <c r="C20" s="13" t="s">
        <v>55</v>
      </c>
      <c r="D20" s="12">
        <v>20</v>
      </c>
      <c r="E20" s="12">
        <v>17</v>
      </c>
      <c r="F20" s="12">
        <v>16</v>
      </c>
      <c r="G20" s="10"/>
      <c r="H20" s="10"/>
      <c r="I20" s="10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5"/>
      <c r="U20" s="16"/>
      <c r="V20" s="16"/>
      <c r="W20" s="15"/>
      <c r="X20" s="15"/>
      <c r="Y20" s="16"/>
      <c r="Z20" s="15"/>
      <c r="AA20" s="16"/>
      <c r="AB20" s="17"/>
      <c r="AC20" s="17"/>
      <c r="AD20" s="10"/>
      <c r="AE20" s="10"/>
      <c r="AF20" s="10"/>
      <c r="AG20" s="10"/>
      <c r="AH20" s="10"/>
      <c r="AI20" s="10"/>
      <c r="AJ20" s="10"/>
      <c r="AK20" s="12"/>
      <c r="AL20" s="12"/>
      <c r="AM20" s="12"/>
      <c r="AN20" s="12"/>
      <c r="AO20" s="12"/>
      <c r="AP20" s="12"/>
      <c r="AQ20" s="12"/>
      <c r="AR20" s="12"/>
      <c r="AS20" s="12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7"/>
      <c r="BM20" s="16"/>
      <c r="BN20" s="16"/>
      <c r="BO20" s="16"/>
      <c r="BP20" s="16"/>
      <c r="BQ20" s="16"/>
      <c r="BR20" s="16"/>
      <c r="BS20" s="16"/>
      <c r="BT20" s="16"/>
      <c r="BU20" s="16">
        <v>200000</v>
      </c>
      <c r="BV20" s="16">
        <v>200000</v>
      </c>
      <c r="BW20" s="16">
        <v>20000</v>
      </c>
      <c r="BX20" s="16">
        <v>200000</v>
      </c>
      <c r="BY20" s="16">
        <v>200000</v>
      </c>
      <c r="BZ20" s="16">
        <v>20000</v>
      </c>
      <c r="CA20" s="16">
        <v>200000</v>
      </c>
      <c r="CB20" s="16">
        <v>200000</v>
      </c>
      <c r="CC20" s="16">
        <v>20000</v>
      </c>
      <c r="CD20" s="21" t="e">
        <f>(D20-#REF!)*BU20+(E20-#REF!)*BV20+(F20-#REF!)*BW20</f>
        <v>#REF!</v>
      </c>
      <c r="CE20" s="21" t="e">
        <f>(D20-#REF!)*BX20+(E20-#REF!)*BY20+(F20-#REF!)*BZ20</f>
        <v>#REF!</v>
      </c>
      <c r="CF20" s="16" t="e">
        <f>(D20-#REF!)*CA20+(E20-#REF!)*CB20+(F20-#REF!)*CC20</f>
        <v>#REF!</v>
      </c>
    </row>
    <row r="21" s="1" customFormat="1" ht="30" customHeight="1" spans="1:84">
      <c r="A21" s="10">
        <v>19</v>
      </c>
      <c r="B21" s="11" t="s">
        <v>56</v>
      </c>
      <c r="C21" s="11" t="s">
        <v>57</v>
      </c>
      <c r="D21" s="10">
        <v>22</v>
      </c>
      <c r="E21" s="10">
        <v>20</v>
      </c>
      <c r="F21" s="10">
        <v>18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21">
        <v>0</v>
      </c>
      <c r="CE21" s="21">
        <v>0</v>
      </c>
      <c r="CF21" s="21">
        <v>0</v>
      </c>
    </row>
    <row r="22" s="1" customFormat="1" hidden="1" spans="1:84">
      <c r="A22" s="5" t="s">
        <v>58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21" t="e">
        <f t="shared" ref="CD22:CF22" si="3">SUM(CD3:CD21)</f>
        <v>#REF!</v>
      </c>
      <c r="CE22" s="21" t="e">
        <f t="shared" si="3"/>
        <v>#REF!</v>
      </c>
      <c r="CF22" s="21" t="e">
        <f t="shared" si="3"/>
        <v>#REF!</v>
      </c>
    </row>
  </sheetData>
  <mergeCells count="3">
    <mergeCell ref="A1:F1"/>
    <mergeCell ref="D2:F2"/>
    <mergeCell ref="A22:C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晁瑜</dc:creator>
  <cp:lastModifiedBy>Administrator</cp:lastModifiedBy>
  <dcterms:created xsi:type="dcterms:W3CDTF">2016-12-02T08:54:00Z</dcterms:created>
  <dcterms:modified xsi:type="dcterms:W3CDTF">2023-07-31T07:45:46Z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7BC2F62BD36D44D5B5C6F76606533CBF_13</vt:lpwstr>
  </property>
</Properties>
</file>