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" sheetId="1" r:id="rId1"/>
  </sheets>
  <definedNames>
    <definedName name="_xlnm.Print_Area" localSheetId="0">附件1!$A$1:$Q$20</definedName>
  </definedNames>
  <calcPr calcId="144525"/>
</workbook>
</file>

<file path=xl/sharedStrings.xml><?xml version="1.0" encoding="utf-8"?>
<sst xmlns="http://schemas.openxmlformats.org/spreadsheetml/2006/main" count="166" uniqueCount="86">
  <si>
    <t>附件1</t>
  </si>
  <si>
    <t>三明市医疗机构部分医疗服务项目及各级公立医疗机构价格</t>
  </si>
  <si>
    <t>单位：元</t>
  </si>
  <si>
    <t>国家结算编码</t>
  </si>
  <si>
    <t>项目编码</t>
  </si>
  <si>
    <t>财务项目</t>
  </si>
  <si>
    <t>财务编码</t>
  </si>
  <si>
    <t>病案项目</t>
  </si>
  <si>
    <t>病案编码</t>
  </si>
  <si>
    <t>项目名称</t>
  </si>
  <si>
    <t>项目内涵</t>
  </si>
  <si>
    <t>除外内容</t>
  </si>
  <si>
    <t>计价单位</t>
  </si>
  <si>
    <t>拟三级</t>
  </si>
  <si>
    <t>拟二级</t>
  </si>
  <si>
    <t>拟一级</t>
  </si>
  <si>
    <t>说明</t>
  </si>
  <si>
    <t>医保属性</t>
  </si>
  <si>
    <t>先行自付比例</t>
  </si>
  <si>
    <t>限用
范围</t>
  </si>
  <si>
    <t>001203000010000-120300001</t>
  </si>
  <si>
    <t>氧气吸入</t>
  </si>
  <si>
    <t>包括低流量给氧、中心给氧、高频吸氧、氧气创面治疗。</t>
  </si>
  <si>
    <t>一次性鼻导管、鼻塞、面罩等</t>
  </si>
  <si>
    <t/>
  </si>
  <si>
    <t>持续吸氧三、二级医院按每天90元计算，一级医院按每天70元计算；间断吸氧按小时计算，加压给氧每小时加收1元。新生儿在原价基础上加收30%。一氧化氮吸入每小时9元。经鼻高流量温湿化氧治疗三级医院13元/小时、二级医院12元/小时。</t>
  </si>
  <si>
    <t>医保</t>
  </si>
  <si>
    <t>001203000010000-12030000150</t>
  </si>
  <si>
    <t>治疗费</t>
  </si>
  <si>
    <t>09</t>
  </si>
  <si>
    <t>一般治疗操作费</t>
  </si>
  <si>
    <t>02</t>
  </si>
  <si>
    <t>经鼻高流量温湿化氧治疗</t>
  </si>
  <si>
    <t>含氧气、湿化用水</t>
  </si>
  <si>
    <t>湿热交换器、过滤器</t>
  </si>
  <si>
    <t>小时</t>
  </si>
  <si>
    <t>收费适用于①轻至中度I型呼吸衰竭（150mmHg≤PaO2/FiO2&lt;300mmHg）；②轻度呼吸窘迫（呼吸频率&gt;24次/min)；③轻度通气功能障碍（pH≥7.3）；④对传统氧疗或无创正压通气不耐受或有禁忌者。
不得与呼吸机辅助呼吸、无创辅助通气同时收取。</t>
  </si>
  <si>
    <t>001201000130000-12010001301</t>
  </si>
  <si>
    <t>护理费</t>
  </si>
  <si>
    <t>04</t>
  </si>
  <si>
    <t>03</t>
  </si>
  <si>
    <t>动静脉置管护理（使用预充式导管冲洗器）</t>
  </si>
  <si>
    <t>次</t>
  </si>
  <si>
    <t>003106030010000-310603001</t>
  </si>
  <si>
    <t>非手术治疗项目费</t>
  </si>
  <si>
    <t>呼吸机辅助呼吸</t>
  </si>
  <si>
    <t>含氧气，不含CO2监测、肺功能监测。</t>
  </si>
  <si>
    <t>高频喷射通气呼吸机加收3元/小时</t>
  </si>
  <si>
    <t>003110000010000-311000001</t>
  </si>
  <si>
    <t>腹膜透析置管术</t>
  </si>
  <si>
    <t>包括拔管术</t>
  </si>
  <si>
    <t>腹膜透析管</t>
  </si>
  <si>
    <t>使用腹腔镜辅助操作三级医院加收750元、二级医院加收725元、一级医院加收653元。</t>
  </si>
  <si>
    <t>003110000010100-31100000101</t>
  </si>
  <si>
    <t>腹膜透析置管术（拔管术）</t>
  </si>
  <si>
    <t>拔管术</t>
  </si>
  <si>
    <t>003110000010100-31100000102</t>
  </si>
  <si>
    <t>经腹腔镜腹膜透析置管术</t>
  </si>
  <si>
    <t>003110000010100-31100000103</t>
  </si>
  <si>
    <t>经腹腔镜腹膜透析置管术（拔管术）</t>
  </si>
  <si>
    <t>003308030250000-330803025</t>
  </si>
  <si>
    <t>手术费</t>
  </si>
  <si>
    <t>08</t>
  </si>
  <si>
    <t>手术治疗费</t>
  </si>
  <si>
    <t>10</t>
  </si>
  <si>
    <t>体外人工膜肺（ECMO）</t>
  </si>
  <si>
    <t>含氧合等指标的监测</t>
  </si>
  <si>
    <t>氧合器、插管、循环管路、离心泵泵头</t>
  </si>
  <si>
    <t>体外人工膜肺安装术三级医院按3600元收取，二级医院按3240元收取;人工膜肺的膜肺更换术三级医院按990元收取，二级医院按891元收取;人工膜肺的血泵更换术三级医院按990元收取，二级医院按891元收取。</t>
  </si>
  <si>
    <t>003308030250000-33080302501</t>
  </si>
  <si>
    <t>小儿体外人工膜肺（ECMO）</t>
  </si>
  <si>
    <t>003308030250000-33080302502</t>
  </si>
  <si>
    <t>体外人工膜肺安装术</t>
  </si>
  <si>
    <t>含体外人工膜肺撤除术</t>
  </si>
  <si>
    <t>003308030250000-33080302503</t>
  </si>
  <si>
    <t>小儿体外人工膜肺安装术</t>
  </si>
  <si>
    <t>003308030250000-33080302504</t>
  </si>
  <si>
    <t>人工膜肺的膜肺更换术</t>
  </si>
  <si>
    <t>氧合器、循环管路</t>
  </si>
  <si>
    <t>003308030250000-33080302505</t>
  </si>
  <si>
    <t>小儿人工膜肺的膜肺更换术</t>
  </si>
  <si>
    <t>003308030250000-33080302506</t>
  </si>
  <si>
    <t>人工膜肺的血泵更换术</t>
  </si>
  <si>
    <t>循环管路、离心泵泵头</t>
  </si>
  <si>
    <t>003308030250000-33080302507</t>
  </si>
  <si>
    <t>小儿人工膜肺的血泵更换术</t>
  </si>
</sst>
</file>

<file path=xl/styles.xml><?xml version="1.0" encoding="utf-8"?>
<styleSheet xmlns="http://schemas.openxmlformats.org/spreadsheetml/2006/main">
  <numFmts count="6">
    <numFmt numFmtId="176" formatCode="0_);[Red]\(0\)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.0_);[Red]\(0.0\)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2" borderId="4" applyNumberFormat="0" applyAlignment="0" applyProtection="0">
      <alignment vertical="center"/>
    </xf>
    <xf numFmtId="0" fontId="13" fillId="2" borderId="3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8" fillId="0" borderId="0"/>
    <xf numFmtId="0" fontId="16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0" borderId="0"/>
    <xf numFmtId="0" fontId="31" fillId="0" borderId="0"/>
    <xf numFmtId="0" fontId="30" fillId="0" borderId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47" applyFont="1" applyFill="1" applyBorder="1" applyAlignment="1">
      <alignment horizontal="center" vertical="center" wrapText="1"/>
    </xf>
    <xf numFmtId="0" fontId="4" fillId="0" borderId="1" xfId="47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7" applyFont="1" applyFill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>
      <alignment horizontal="left" vertical="center" wrapText="1"/>
    </xf>
    <xf numFmtId="0" fontId="5" fillId="0" borderId="1" xfId="5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 applyProtection="1">
      <alignment horizontal="center" vertical="center" wrapText="1"/>
    </xf>
    <xf numFmtId="49" fontId="6" fillId="0" borderId="1" xfId="52" applyNumberFormat="1" applyFont="1" applyFill="1" applyBorder="1" applyAlignment="1" applyProtection="1">
      <alignment horizontal="center" vertical="center" wrapText="1"/>
    </xf>
    <xf numFmtId="0" fontId="5" fillId="0" borderId="1" xfId="47" applyNumberFormat="1" applyFont="1" applyFill="1" applyBorder="1" applyAlignment="1">
      <alignment horizontal="left" vertical="center" wrapText="1"/>
    </xf>
    <xf numFmtId="0" fontId="5" fillId="0" borderId="1" xfId="47" applyFont="1" applyFill="1" applyBorder="1" applyAlignment="1">
      <alignment horizontal="left" vertical="center" wrapText="1"/>
    </xf>
    <xf numFmtId="0" fontId="6" fillId="0" borderId="1" xfId="47" applyNumberFormat="1" applyFont="1" applyFill="1" applyBorder="1" applyAlignment="1">
      <alignment horizontal="left" vertical="center" wrapText="1"/>
    </xf>
    <xf numFmtId="0" fontId="6" fillId="0" borderId="1" xfId="47" applyNumberFormat="1" applyFont="1" applyFill="1" applyBorder="1" applyAlignment="1" applyProtection="1">
      <alignment horizontal="center" vertical="center" wrapText="1"/>
    </xf>
    <xf numFmtId="0" fontId="6" fillId="0" borderId="1" xfId="47" applyFont="1" applyFill="1" applyBorder="1" applyAlignment="1">
      <alignment horizontal="left" vertical="center" wrapText="1"/>
    </xf>
    <xf numFmtId="0" fontId="5" fillId="0" borderId="1" xfId="47" applyNumberFormat="1" applyFont="1" applyFill="1" applyBorder="1" applyAlignment="1">
      <alignment horizontal="center" vertical="center" wrapText="1"/>
    </xf>
    <xf numFmtId="0" fontId="7" fillId="0" borderId="1" xfId="47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9" fillId="0" borderId="0" xfId="0" applyFont="1" applyAlignment="1">
      <alignment horizontal="center" vertical="center"/>
    </xf>
    <xf numFmtId="177" fontId="4" fillId="0" borderId="1" xfId="47" applyNumberFormat="1" applyFont="1" applyFill="1" applyBorder="1" applyAlignment="1">
      <alignment horizontal="center" vertical="center" wrapText="1"/>
    </xf>
    <xf numFmtId="176" fontId="4" fillId="0" borderId="1" xfId="47" applyNumberFormat="1" applyFont="1" applyFill="1" applyBorder="1" applyAlignment="1">
      <alignment horizontal="center" vertical="center" wrapText="1"/>
    </xf>
    <xf numFmtId="49" fontId="4" fillId="0" borderId="1" xfId="47" applyNumberFormat="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6" fillId="0" borderId="1" xfId="47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47" applyNumberFormat="1" applyFont="1" applyFill="1" applyBorder="1" applyAlignment="1">
      <alignment horizontal="center" vertical="center" wrapText="1"/>
    </xf>
    <xf numFmtId="176" fontId="5" fillId="0" borderId="1" xfId="47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8" xfId="50"/>
    <cellStyle name="常规 17" xfId="51"/>
    <cellStyle name="常规 4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tabSelected="1" view="pageBreakPreview" zoomScaleNormal="100" zoomScaleSheetLayoutView="100" workbookViewId="0">
      <selection activeCell="I7" sqref="I7"/>
    </sheetView>
  </sheetViews>
  <sheetFormatPr defaultColWidth="9" defaultRowHeight="13.5"/>
  <cols>
    <col min="1" max="1" width="15.625" customWidth="1"/>
    <col min="2" max="2" width="11.125" style="2"/>
    <col min="3" max="6" width="4.625" style="2" customWidth="1"/>
    <col min="7" max="7" width="13" style="3" customWidth="1"/>
    <col min="8" max="8" width="13.25" style="3" customWidth="1"/>
    <col min="9" max="9" width="9" style="2"/>
    <col min="10" max="10" width="4.5" style="2" customWidth="1"/>
    <col min="11" max="13" width="5.875" style="2" customWidth="1"/>
    <col min="14" max="14" width="19.125" style="2" customWidth="1"/>
    <col min="15" max="15" width="5.25" style="2" customWidth="1"/>
    <col min="16" max="16" width="6.5" style="2" customWidth="1"/>
    <col min="17" max="17" width="5.75" style="2" customWidth="1"/>
  </cols>
  <sheetData>
    <row r="1" spans="1:1">
      <c r="A1" t="s">
        <v>0</v>
      </c>
    </row>
    <row r="2" ht="41" customHeight="1" spans="1:17">
      <c r="A2" s="4" t="s">
        <v>1</v>
      </c>
      <c r="B2" s="4"/>
      <c r="C2" s="4"/>
      <c r="D2" s="4"/>
      <c r="E2" s="4"/>
      <c r="F2" s="4"/>
      <c r="G2" s="4"/>
      <c r="H2" s="5"/>
      <c r="I2" s="4"/>
      <c r="J2" s="4"/>
      <c r="K2" s="4"/>
      <c r="L2" s="4"/>
      <c r="M2" s="4"/>
      <c r="N2" s="4"/>
      <c r="O2" s="4"/>
      <c r="P2" s="4"/>
      <c r="Q2" s="4"/>
    </row>
    <row r="3" customFormat="1" ht="22.5" spans="1:17">
      <c r="A3" s="4"/>
      <c r="B3" s="4"/>
      <c r="C3" s="4"/>
      <c r="D3" s="4"/>
      <c r="E3" s="4"/>
      <c r="F3" s="4"/>
      <c r="G3" s="4"/>
      <c r="H3" s="5"/>
      <c r="I3" s="4"/>
      <c r="J3" s="4"/>
      <c r="K3" s="4"/>
      <c r="L3" s="4"/>
      <c r="M3" s="4"/>
      <c r="N3" s="4"/>
      <c r="O3" s="25" t="s">
        <v>2</v>
      </c>
      <c r="P3" s="25"/>
      <c r="Q3" s="25"/>
    </row>
    <row r="4" s="1" customFormat="1" ht="24" spans="1:17">
      <c r="A4" s="6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9" t="s">
        <v>9</v>
      </c>
      <c r="H4" s="9" t="s">
        <v>10</v>
      </c>
      <c r="I4" s="9" t="s">
        <v>11</v>
      </c>
      <c r="J4" s="9" t="s">
        <v>12</v>
      </c>
      <c r="K4" s="26" t="s">
        <v>13</v>
      </c>
      <c r="L4" s="27" t="s">
        <v>14</v>
      </c>
      <c r="M4" s="27" t="s">
        <v>15</v>
      </c>
      <c r="N4" s="9" t="s">
        <v>16</v>
      </c>
      <c r="O4" s="28" t="s">
        <v>17</v>
      </c>
      <c r="P4" s="28" t="s">
        <v>18</v>
      </c>
      <c r="Q4" s="28" t="s">
        <v>19</v>
      </c>
    </row>
    <row r="5" s="1" customFormat="1" ht="134" customHeight="1" spans="1:17">
      <c r="A5" s="10" t="s">
        <v>20</v>
      </c>
      <c r="B5" s="11">
        <v>120300001</v>
      </c>
      <c r="C5" s="10"/>
      <c r="D5" s="10"/>
      <c r="E5" s="10"/>
      <c r="F5" s="10"/>
      <c r="G5" s="12" t="s">
        <v>21</v>
      </c>
      <c r="H5" s="12" t="s">
        <v>22</v>
      </c>
      <c r="I5" s="12" t="s">
        <v>23</v>
      </c>
      <c r="J5" s="29" t="s">
        <v>24</v>
      </c>
      <c r="K5" s="29"/>
      <c r="L5" s="29"/>
      <c r="M5" s="29"/>
      <c r="N5" s="13" t="s">
        <v>25</v>
      </c>
      <c r="O5" s="13" t="s">
        <v>26</v>
      </c>
      <c r="P5" s="13"/>
      <c r="Q5" s="40"/>
    </row>
    <row r="6" s="1" customFormat="1" ht="141" customHeight="1" spans="1:17">
      <c r="A6" s="13" t="s">
        <v>27</v>
      </c>
      <c r="B6" s="11">
        <v>12030000150</v>
      </c>
      <c r="C6" s="14" t="s">
        <v>28</v>
      </c>
      <c r="D6" s="15" t="s">
        <v>29</v>
      </c>
      <c r="E6" s="14" t="s">
        <v>30</v>
      </c>
      <c r="F6" s="15" t="s">
        <v>31</v>
      </c>
      <c r="G6" s="12" t="s">
        <v>32</v>
      </c>
      <c r="H6" s="12" t="s">
        <v>33</v>
      </c>
      <c r="I6" s="12" t="s">
        <v>34</v>
      </c>
      <c r="J6" s="29" t="s">
        <v>35</v>
      </c>
      <c r="K6" s="29">
        <v>14</v>
      </c>
      <c r="L6" s="29">
        <v>13</v>
      </c>
      <c r="M6" s="29">
        <v>12</v>
      </c>
      <c r="N6" s="12" t="s">
        <v>36</v>
      </c>
      <c r="O6" s="30" t="s">
        <v>26</v>
      </c>
      <c r="P6" s="13"/>
      <c r="Q6" s="40"/>
    </row>
    <row r="7" s="1" customFormat="1" ht="33.75" spans="1:17">
      <c r="A7" s="10" t="s">
        <v>37</v>
      </c>
      <c r="B7" s="16">
        <v>12010001301</v>
      </c>
      <c r="C7" s="10" t="s">
        <v>38</v>
      </c>
      <c r="D7" s="10" t="s">
        <v>39</v>
      </c>
      <c r="E7" s="10" t="s">
        <v>38</v>
      </c>
      <c r="F7" s="10" t="s">
        <v>40</v>
      </c>
      <c r="G7" s="17" t="s">
        <v>41</v>
      </c>
      <c r="H7" s="17"/>
      <c r="I7" s="17"/>
      <c r="J7" s="31" t="s">
        <v>42</v>
      </c>
      <c r="K7" s="21">
        <v>4.1</v>
      </c>
      <c r="L7" s="21">
        <v>3.7</v>
      </c>
      <c r="M7" s="21">
        <v>3.3</v>
      </c>
      <c r="N7" s="32"/>
      <c r="O7" s="30" t="s">
        <v>26</v>
      </c>
      <c r="P7" s="13"/>
      <c r="Q7" s="40"/>
    </row>
    <row r="8" s="1" customFormat="1" ht="45" spans="1:17">
      <c r="A8" s="10" t="s">
        <v>43</v>
      </c>
      <c r="B8" s="18">
        <v>310603001</v>
      </c>
      <c r="C8" s="19" t="s">
        <v>28</v>
      </c>
      <c r="D8" s="19" t="s">
        <v>29</v>
      </c>
      <c r="E8" s="19" t="s">
        <v>44</v>
      </c>
      <c r="F8" s="19" t="s">
        <v>29</v>
      </c>
      <c r="G8" s="20" t="s">
        <v>45</v>
      </c>
      <c r="H8" s="20" t="s">
        <v>46</v>
      </c>
      <c r="I8" s="20"/>
      <c r="J8" s="33" t="s">
        <v>35</v>
      </c>
      <c r="K8" s="33">
        <v>12</v>
      </c>
      <c r="L8" s="33">
        <v>11</v>
      </c>
      <c r="M8" s="33">
        <v>10</v>
      </c>
      <c r="N8" s="18" t="s">
        <v>47</v>
      </c>
      <c r="O8" s="34" t="s">
        <v>26</v>
      </c>
      <c r="P8" s="35"/>
      <c r="Q8" s="35"/>
    </row>
    <row r="9" s="1" customFormat="1" ht="45" spans="1:17">
      <c r="A9" s="10" t="s">
        <v>48</v>
      </c>
      <c r="B9" s="21">
        <v>311000001</v>
      </c>
      <c r="C9" s="10" t="s">
        <v>28</v>
      </c>
      <c r="D9" s="10" t="s">
        <v>29</v>
      </c>
      <c r="E9" s="10" t="s">
        <v>44</v>
      </c>
      <c r="F9" s="10" t="s">
        <v>29</v>
      </c>
      <c r="G9" s="10" t="s">
        <v>49</v>
      </c>
      <c r="H9" s="10" t="s">
        <v>50</v>
      </c>
      <c r="I9" s="10" t="s">
        <v>51</v>
      </c>
      <c r="J9" s="10" t="s">
        <v>42</v>
      </c>
      <c r="K9" s="36">
        <v>395</v>
      </c>
      <c r="L9" s="36">
        <v>360</v>
      </c>
      <c r="M9" s="33">
        <v>324</v>
      </c>
      <c r="N9" s="10" t="s">
        <v>52</v>
      </c>
      <c r="O9" s="13" t="s">
        <v>26</v>
      </c>
      <c r="P9" s="13"/>
      <c r="Q9" s="13"/>
    </row>
    <row r="10" s="1" customFormat="1" ht="45" spans="1:17">
      <c r="A10" s="10" t="s">
        <v>53</v>
      </c>
      <c r="B10" s="21">
        <v>31100000101</v>
      </c>
      <c r="C10" s="10" t="s">
        <v>28</v>
      </c>
      <c r="D10" s="10" t="s">
        <v>29</v>
      </c>
      <c r="E10" s="10" t="s">
        <v>44</v>
      </c>
      <c r="F10" s="10" t="s">
        <v>29</v>
      </c>
      <c r="G10" s="10" t="s">
        <v>54</v>
      </c>
      <c r="H10" s="10"/>
      <c r="I10" s="10"/>
      <c r="J10" s="10" t="s">
        <v>42</v>
      </c>
      <c r="K10" s="36">
        <v>395</v>
      </c>
      <c r="L10" s="36">
        <v>360</v>
      </c>
      <c r="M10" s="33">
        <v>324</v>
      </c>
      <c r="N10" s="17" t="s">
        <v>55</v>
      </c>
      <c r="O10" s="13" t="s">
        <v>26</v>
      </c>
      <c r="P10" s="13"/>
      <c r="Q10" s="13"/>
    </row>
    <row r="11" s="1" customFormat="1" ht="45" spans="1:17">
      <c r="A11" s="10" t="s">
        <v>56</v>
      </c>
      <c r="B11" s="21">
        <v>31100000102</v>
      </c>
      <c r="C11" s="10" t="s">
        <v>28</v>
      </c>
      <c r="D11" s="10" t="s">
        <v>29</v>
      </c>
      <c r="E11" s="10" t="s">
        <v>44</v>
      </c>
      <c r="F11" s="10" t="s">
        <v>29</v>
      </c>
      <c r="G11" s="10" t="s">
        <v>57</v>
      </c>
      <c r="H11" s="10"/>
      <c r="I11" s="10"/>
      <c r="J11" s="10" t="s">
        <v>42</v>
      </c>
      <c r="K11" s="36">
        <f>395+750</f>
        <v>1145</v>
      </c>
      <c r="L11" s="36">
        <f>360+725</f>
        <v>1085</v>
      </c>
      <c r="M11" s="33">
        <f>324+653</f>
        <v>977</v>
      </c>
      <c r="N11" s="10"/>
      <c r="O11" s="13" t="s">
        <v>26</v>
      </c>
      <c r="P11" s="13"/>
      <c r="Q11" s="13"/>
    </row>
    <row r="12" s="1" customFormat="1" ht="45" spans="1:17">
      <c r="A12" s="10" t="s">
        <v>58</v>
      </c>
      <c r="B12" s="21">
        <v>31100000103</v>
      </c>
      <c r="C12" s="10" t="s">
        <v>28</v>
      </c>
      <c r="D12" s="10" t="s">
        <v>29</v>
      </c>
      <c r="E12" s="10" t="s">
        <v>44</v>
      </c>
      <c r="F12" s="10" t="s">
        <v>29</v>
      </c>
      <c r="G12" s="10" t="s">
        <v>59</v>
      </c>
      <c r="H12" s="10"/>
      <c r="I12" s="10"/>
      <c r="J12" s="10" t="s">
        <v>42</v>
      </c>
      <c r="K12" s="36">
        <f>395+750</f>
        <v>1145</v>
      </c>
      <c r="L12" s="36">
        <f>360+725</f>
        <v>1085</v>
      </c>
      <c r="M12" s="33">
        <f>324+653</f>
        <v>977</v>
      </c>
      <c r="N12" s="10"/>
      <c r="O12" s="13" t="s">
        <v>26</v>
      </c>
      <c r="P12" s="13"/>
      <c r="Q12" s="13"/>
    </row>
    <row r="13" s="1" customFormat="1" ht="121" customHeight="1" spans="1:17">
      <c r="A13" s="22" t="s">
        <v>60</v>
      </c>
      <c r="B13" s="16">
        <v>330803025</v>
      </c>
      <c r="C13" s="10" t="s">
        <v>61</v>
      </c>
      <c r="D13" s="10" t="s">
        <v>62</v>
      </c>
      <c r="E13" s="10" t="s">
        <v>63</v>
      </c>
      <c r="F13" s="10" t="s">
        <v>64</v>
      </c>
      <c r="G13" s="17" t="s">
        <v>65</v>
      </c>
      <c r="H13" s="17" t="s">
        <v>66</v>
      </c>
      <c r="I13" s="17" t="s">
        <v>67</v>
      </c>
      <c r="J13" s="10" t="s">
        <v>35</v>
      </c>
      <c r="K13" s="21">
        <v>80</v>
      </c>
      <c r="L13" s="21">
        <v>65</v>
      </c>
      <c r="M13" s="37">
        <v>59</v>
      </c>
      <c r="N13" s="17" t="s">
        <v>68</v>
      </c>
      <c r="O13" s="13" t="s">
        <v>26</v>
      </c>
      <c r="P13" s="38">
        <v>0.2</v>
      </c>
      <c r="Q13" s="40"/>
    </row>
    <row r="14" s="1" customFormat="1" ht="33.75" spans="1:17">
      <c r="A14" s="22" t="s">
        <v>69</v>
      </c>
      <c r="B14" s="16">
        <v>33080302501</v>
      </c>
      <c r="C14" s="10" t="s">
        <v>61</v>
      </c>
      <c r="D14" s="10" t="s">
        <v>62</v>
      </c>
      <c r="E14" s="10" t="s">
        <v>63</v>
      </c>
      <c r="F14" s="10" t="s">
        <v>64</v>
      </c>
      <c r="G14" s="17" t="s">
        <v>70</v>
      </c>
      <c r="H14" s="17"/>
      <c r="I14" s="17"/>
      <c r="J14" s="10" t="s">
        <v>35</v>
      </c>
      <c r="K14" s="21">
        <v>105</v>
      </c>
      <c r="L14" s="21">
        <v>85</v>
      </c>
      <c r="M14" s="37">
        <v>77</v>
      </c>
      <c r="N14" s="17"/>
      <c r="O14" s="13" t="s">
        <v>26</v>
      </c>
      <c r="P14" s="38">
        <v>0.2</v>
      </c>
      <c r="Q14" s="40"/>
    </row>
    <row r="15" ht="45" spans="1:17">
      <c r="A15" s="22" t="s">
        <v>71</v>
      </c>
      <c r="B15" s="16">
        <v>33080302502</v>
      </c>
      <c r="C15" s="10" t="s">
        <v>61</v>
      </c>
      <c r="D15" s="10" t="s">
        <v>62</v>
      </c>
      <c r="E15" s="10" t="s">
        <v>63</v>
      </c>
      <c r="F15" s="10" t="s">
        <v>64</v>
      </c>
      <c r="G15" s="23" t="s">
        <v>72</v>
      </c>
      <c r="H15" s="23" t="s">
        <v>73</v>
      </c>
      <c r="I15" s="17" t="s">
        <v>67</v>
      </c>
      <c r="J15" s="39" t="s">
        <v>42</v>
      </c>
      <c r="K15" s="39">
        <v>3600</v>
      </c>
      <c r="L15" s="39">
        <f>K15*0.9</f>
        <v>3240</v>
      </c>
      <c r="M15" s="39"/>
      <c r="N15" s="39"/>
      <c r="O15" s="13" t="s">
        <v>26</v>
      </c>
      <c r="P15" s="38">
        <v>0.2</v>
      </c>
      <c r="Q15" s="39"/>
    </row>
    <row r="16" ht="45" spans="1:17">
      <c r="A16" s="22" t="s">
        <v>74</v>
      </c>
      <c r="B16" s="16">
        <v>33080302503</v>
      </c>
      <c r="C16" s="10" t="s">
        <v>61</v>
      </c>
      <c r="D16" s="10" t="s">
        <v>62</v>
      </c>
      <c r="E16" s="10" t="s">
        <v>63</v>
      </c>
      <c r="F16" s="10" t="s">
        <v>64</v>
      </c>
      <c r="G16" s="23" t="s">
        <v>75</v>
      </c>
      <c r="H16" s="23"/>
      <c r="I16" s="17" t="s">
        <v>67</v>
      </c>
      <c r="J16" s="39" t="s">
        <v>42</v>
      </c>
      <c r="K16" s="39">
        <v>4680</v>
      </c>
      <c r="L16" s="39">
        <f>K16*0.9</f>
        <v>4212</v>
      </c>
      <c r="M16" s="39"/>
      <c r="N16" s="39"/>
      <c r="O16" s="13" t="s">
        <v>26</v>
      </c>
      <c r="P16" s="38">
        <v>0.2</v>
      </c>
      <c r="Q16" s="39"/>
    </row>
    <row r="17" ht="33.75" spans="1:17">
      <c r="A17" s="22" t="s">
        <v>76</v>
      </c>
      <c r="B17" s="16">
        <v>33080302504</v>
      </c>
      <c r="C17" s="10" t="s">
        <v>61</v>
      </c>
      <c r="D17" s="10" t="s">
        <v>62</v>
      </c>
      <c r="E17" s="10" t="s">
        <v>63</v>
      </c>
      <c r="F17" s="10" t="s">
        <v>64</v>
      </c>
      <c r="G17" s="23" t="s">
        <v>77</v>
      </c>
      <c r="H17" s="23"/>
      <c r="I17" s="17" t="s">
        <v>78</v>
      </c>
      <c r="J17" s="39" t="s">
        <v>42</v>
      </c>
      <c r="K17" s="39">
        <v>990</v>
      </c>
      <c r="L17" s="39">
        <f>K17*0.9</f>
        <v>891</v>
      </c>
      <c r="M17" s="39"/>
      <c r="N17" s="39"/>
      <c r="O17" s="13" t="s">
        <v>26</v>
      </c>
      <c r="P17" s="38">
        <v>0.2</v>
      </c>
      <c r="Q17" s="39"/>
    </row>
    <row r="18" ht="33.75" spans="1:17">
      <c r="A18" s="22" t="s">
        <v>79</v>
      </c>
      <c r="B18" s="16">
        <v>33080302505</v>
      </c>
      <c r="C18" s="10" t="s">
        <v>61</v>
      </c>
      <c r="D18" s="10" t="s">
        <v>62</v>
      </c>
      <c r="E18" s="10" t="s">
        <v>63</v>
      </c>
      <c r="F18" s="10" t="s">
        <v>64</v>
      </c>
      <c r="G18" s="23" t="s">
        <v>80</v>
      </c>
      <c r="H18" s="23"/>
      <c r="I18" s="17" t="s">
        <v>78</v>
      </c>
      <c r="J18" s="39" t="s">
        <v>42</v>
      </c>
      <c r="K18" s="39">
        <v>1287</v>
      </c>
      <c r="L18" s="39">
        <v>1158</v>
      </c>
      <c r="M18" s="39"/>
      <c r="N18" s="39"/>
      <c r="O18" s="13" t="s">
        <v>26</v>
      </c>
      <c r="P18" s="38">
        <v>0.2</v>
      </c>
      <c r="Q18" s="39"/>
    </row>
    <row r="19" ht="33.75" spans="1:17">
      <c r="A19" s="22" t="s">
        <v>81</v>
      </c>
      <c r="B19" s="16">
        <v>33080302506</v>
      </c>
      <c r="C19" s="10" t="s">
        <v>61</v>
      </c>
      <c r="D19" s="10" t="s">
        <v>62</v>
      </c>
      <c r="E19" s="10" t="s">
        <v>63</v>
      </c>
      <c r="F19" s="10" t="s">
        <v>64</v>
      </c>
      <c r="G19" s="23" t="s">
        <v>82</v>
      </c>
      <c r="H19" s="23"/>
      <c r="I19" s="17" t="s">
        <v>83</v>
      </c>
      <c r="J19" s="39" t="s">
        <v>42</v>
      </c>
      <c r="K19" s="39">
        <v>990</v>
      </c>
      <c r="L19" s="39">
        <f>K19*0.9</f>
        <v>891</v>
      </c>
      <c r="M19" s="39"/>
      <c r="N19" s="39"/>
      <c r="O19" s="13" t="s">
        <v>26</v>
      </c>
      <c r="P19" s="38">
        <v>0.2</v>
      </c>
      <c r="Q19" s="39"/>
    </row>
    <row r="20" ht="33.75" spans="1:17">
      <c r="A20" s="22" t="s">
        <v>84</v>
      </c>
      <c r="B20" s="16">
        <v>33080302507</v>
      </c>
      <c r="C20" s="10" t="s">
        <v>61</v>
      </c>
      <c r="D20" s="10" t="s">
        <v>62</v>
      </c>
      <c r="E20" s="10" t="s">
        <v>63</v>
      </c>
      <c r="F20" s="10" t="s">
        <v>64</v>
      </c>
      <c r="G20" s="23" t="s">
        <v>85</v>
      </c>
      <c r="H20" s="23"/>
      <c r="I20" s="17" t="s">
        <v>83</v>
      </c>
      <c r="J20" s="39" t="s">
        <v>42</v>
      </c>
      <c r="K20" s="39">
        <v>1287</v>
      </c>
      <c r="L20" s="39">
        <v>1158</v>
      </c>
      <c r="M20" s="39"/>
      <c r="N20" s="39"/>
      <c r="O20" s="13" t="s">
        <v>26</v>
      </c>
      <c r="P20" s="38">
        <v>0.2</v>
      </c>
      <c r="Q20" s="39"/>
    </row>
    <row r="21" ht="36" customHeight="1" spans="1:17">
      <c r="A21" s="24"/>
      <c r="B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</sheetData>
  <mergeCells count="3">
    <mergeCell ref="A2:Q2"/>
    <mergeCell ref="O3:Q3"/>
    <mergeCell ref="A21:Q21"/>
  </mergeCells>
  <pageMargins left="0.751388888888889" right="0.751388888888889" top="0.786805555555556" bottom="0.472222222222222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smybjgk</dc:creator>
  <cp:lastModifiedBy>smybjgk</cp:lastModifiedBy>
  <dcterms:created xsi:type="dcterms:W3CDTF">2023-01-19T06:57:00Z</dcterms:created>
  <dcterms:modified xsi:type="dcterms:W3CDTF">2023-01-30T08:02:47Z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