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附件1-1口腔" sheetId="1" r:id="rId1"/>
    <sheet name="附件1-2关节" sheetId="2" r:id="rId2"/>
    <sheet name="附件1-3妇科计生及检验" sheetId="3" r:id="rId3"/>
  </sheets>
  <externalReferences>
    <externalReference r:id="rId4"/>
  </externalReferences>
  <definedNames>
    <definedName name="_xlnm._FilterDatabase" localSheetId="1" hidden="1">'附件1-2关节'!$A$2:$T$8</definedName>
    <definedName name="_xlnm._FilterDatabase" localSheetId="2" hidden="1">'附件1-3妇科计生及检验'!$A$2:$T$23</definedName>
    <definedName name="_xlnm._FilterDatabase" localSheetId="0" hidden="1">'附件1-1口腔'!$A$2:$Q$30</definedName>
  </definedNames>
  <calcPr calcId="144525"/>
</workbook>
</file>

<file path=xl/sharedStrings.xml><?xml version="1.0" encoding="utf-8"?>
<sst xmlns="http://schemas.openxmlformats.org/spreadsheetml/2006/main" count="553" uniqueCount="194">
  <si>
    <t>序号</t>
  </si>
  <si>
    <t>项目名称</t>
  </si>
  <si>
    <t>服务产出</t>
  </si>
  <si>
    <t>价格构成</t>
  </si>
  <si>
    <t>加收项</t>
  </si>
  <si>
    <t>扩展项</t>
  </si>
  <si>
    <t>计价单位</t>
  </si>
  <si>
    <t>计价说明</t>
  </si>
  <si>
    <t>国家库项目及代码映射</t>
  </si>
  <si>
    <t>三级样本医院成本</t>
  </si>
  <si>
    <t>参考价
（省定）</t>
  </si>
  <si>
    <t>拟定价格（二级、一级下浮8%）</t>
  </si>
  <si>
    <t>中心</t>
  </si>
  <si>
    <t>市一</t>
  </si>
  <si>
    <t>市三</t>
  </si>
  <si>
    <t>三级
医院</t>
  </si>
  <si>
    <t>二级
医院</t>
  </si>
  <si>
    <t>一级
医院</t>
  </si>
  <si>
    <t>口腔种植类</t>
  </si>
  <si>
    <t>种植体植入费（单颗）</t>
  </si>
  <si>
    <t>实现口腔单颗种植体植入</t>
  </si>
  <si>
    <t>涵盖方案设计、术前准备，备洞，种植体植入，二期手术，术后处理，手术复查等步骤人力资源和基本物资消耗。</t>
  </si>
  <si>
    <r>
      <rPr>
        <sz val="10"/>
        <rFont val="Cambria"/>
        <charset val="134"/>
      </rPr>
      <t>01</t>
    </r>
    <r>
      <rPr>
        <sz val="10"/>
        <rFont val="宋体"/>
        <charset val="134"/>
      </rPr>
      <t>种植体即刻种植</t>
    </r>
    <r>
      <rPr>
        <sz val="10"/>
        <rFont val="Cambria"/>
        <charset val="134"/>
      </rPr>
      <t xml:space="preserve">
02</t>
    </r>
    <r>
      <rPr>
        <sz val="10"/>
        <rFont val="宋体"/>
        <charset val="134"/>
      </rPr>
      <t>颅颌面种植体植入</t>
    </r>
  </si>
  <si>
    <t>牙位</t>
  </si>
  <si>
    <t>种植治疗设计（003105090010000）
种植治疗设计(CT颌骨重建模拟种植设计加收)（003105090010001）
口腔模型制备（003105010070000）
记存模型制备（003105010080000）
种植模型制备（003105230010000）
牙种植体植入术（003306090010000）
种植体二期手术（003306090100000）</t>
  </si>
  <si>
    <t>暂未下发</t>
  </si>
  <si>
    <t>1-1</t>
  </si>
  <si>
    <t>种植体植入费（单颗）-种植体即刻种植</t>
  </si>
  <si>
    <t>以省定参考价为准</t>
  </si>
  <si>
    <t>1-2</t>
  </si>
  <si>
    <t>种植体植入费（单颗）-颅颌面种植体植入</t>
  </si>
  <si>
    <t>种植体植入费（全牙弓）</t>
  </si>
  <si>
    <t>对范围超过一个象限以上的连续牙齿缺失进行种植体的植入以实现桥式修复</t>
  </si>
  <si>
    <r>
      <rPr>
        <sz val="10"/>
        <rFont val="Cambria"/>
        <charset val="134"/>
      </rPr>
      <t>01</t>
    </r>
    <r>
      <rPr>
        <sz val="10"/>
        <rFont val="宋体"/>
        <charset val="134"/>
      </rPr>
      <t>种植体即刻种植</t>
    </r>
    <r>
      <rPr>
        <sz val="10"/>
        <rFont val="Cambria"/>
        <charset val="134"/>
      </rPr>
      <t xml:space="preserve">
02</t>
    </r>
    <r>
      <rPr>
        <sz val="10"/>
        <rFont val="宋体"/>
        <charset val="134"/>
      </rPr>
      <t>颅颌面种植体植入</t>
    </r>
    <r>
      <rPr>
        <sz val="10"/>
        <rFont val="Cambria"/>
        <charset val="134"/>
      </rPr>
      <t xml:space="preserve">                                     03</t>
    </r>
    <r>
      <rPr>
        <sz val="10"/>
        <rFont val="宋体"/>
        <charset val="134"/>
      </rPr>
      <t>种植体倾斜植入</t>
    </r>
  </si>
  <si>
    <t>例</t>
  </si>
  <si>
    <t>上下颌分别进行桥式修复的，分别计价收费</t>
  </si>
  <si>
    <t>2-1</t>
  </si>
  <si>
    <t>种植体植入费（全牙弓）-种植体即刻种植</t>
  </si>
  <si>
    <t>2-2</t>
  </si>
  <si>
    <t>种植体植入费（全牙弓）-颅颌面种植体植入</t>
  </si>
  <si>
    <t>2-3</t>
  </si>
  <si>
    <t>种植体植入费（全牙弓）-种植体倾斜植入</t>
  </si>
  <si>
    <t>种植牙冠修复置入费（单颗）</t>
  </si>
  <si>
    <t>实现种植体上部固定义齿的修复置入</t>
  </si>
  <si>
    <t>涵盖方案设计、印模制取、颌位确定、位置转移、模型制作、戴入、调改、宣教等人力资源和基本物资消耗。</t>
  </si>
  <si>
    <r>
      <rPr>
        <sz val="10"/>
        <rFont val="Cambria"/>
        <charset val="134"/>
      </rPr>
      <t>01</t>
    </r>
    <r>
      <rPr>
        <sz val="10"/>
        <rFont val="宋体"/>
        <charset val="134"/>
      </rPr>
      <t>即刻修复置入</t>
    </r>
    <r>
      <rPr>
        <sz val="10"/>
        <rFont val="Cambria"/>
        <charset val="134"/>
      </rPr>
      <t xml:space="preserve">
02</t>
    </r>
    <r>
      <rPr>
        <sz val="10"/>
        <rFont val="宋体"/>
        <charset val="134"/>
      </rPr>
      <t>临时冠修复置入减收</t>
    </r>
  </si>
  <si>
    <t>种植治疗设计（003105090010000）
种植治疗设计(CT颌骨重建模拟种植设计加收)（003105090010001）
光合仪检查（003105080010000）
光合仪检查(光合仪合力测量)（003105080010100）
光合仪检查(牙列合接触状态检查)（003105080010200）
光合仪检查(咬合仪检查)（003105080010300）
测色仪检查（003105080020000）
触痛仪检查（003105080040000）
口腔模型制备（003105010070000）
记存模型制备（003105010080000）
种植模型制备（003105230010000）
种植覆盖义齿（003105230050000）
即刻义齿（003105180050000）
种植过渡义齿（003105230030000）
种植体-真牙栓道式附着体（003105230040000）
种植覆盖义齿（003105230050000）
种植覆盖义齿(磁附着式)（003105230050300）
种植覆盖义齿(套筒冠)（003105230050500）
套筒冠设计安装（003306090140000）
冠修复（003105170010000）
粘结（003105170090000）
粘结(嵌体)（003105170090100）
粘结(冠)（003105170090200）
取局部牙合关系记录（003105190070000）
取正中牙合关系记录（003105190080000）
咬合重建（003105170080000）
常规面牙合像检查（003105010100000）
咬合检查（003105010020000）
牙合力测量检查（003105010030000）
咬合动度测定（003105030030000）
调牙合（003105100010000）</t>
  </si>
  <si>
    <t>3-1</t>
  </si>
  <si>
    <t>种植牙冠修复置入费（单颗）-即刻修复置入</t>
  </si>
  <si>
    <t>3-2</t>
  </si>
  <si>
    <t>种植牙冠修复置入费（单颗）-临时冠修复置入减收</t>
  </si>
  <si>
    <t>种植牙冠修复置入费（连续冠桥修复）</t>
  </si>
  <si>
    <t>实现种植体上部不超过一个象限的连续固定义齿的修复置入</t>
  </si>
  <si>
    <t>固定修复计算机辅助设计（003105170070000）
固定修复计算机辅助设计(嵌体)（003105170070200）
固定修复计算机辅助设计(固定桥)（003105170070300）
光合仪检查（003105080010000）
光合仪检查(光合仪合力测量)（003105080010100）
光合仪检查(牙列合接触状态检查)（003105080010200）
光合仪检查(咬合仪检查)（003105080010300）
测色仪检查（003105080020000）
触痛仪检查（003105080040000）
口腔模型制备（003105010070000）
记存模型制备（003105010080000）
种植模型制备（003105230010000）
种植覆盖义齿（003105230050000）
种植覆盖义齿（003105230050000）
种植覆盖义齿(磁附着式)（003105230050300）
种植覆盖义齿(套筒冠)（003105230050500）
即刻义齿（003105180050000）
种植过渡义齿（003105230030000）
套筒冠设计安装（003306090140000）
冠修复（003105170010000）
冠修复(全冠)（003105170010100）
冠修复(半冠)（003105170010200）
冠修复(3/4冠)（003105170010300）
固定桥（003105170060000）
固定桥(双端固定桥)（003105170060100）
固定桥(单端固定桥)（003105170060200）
固定桥(粘结桥(马里兰桥))（003105170060300）
粘结（003105170090000）
粘结(嵌体)（003105170090100）
粘结(冠)（003105170090200）
取局部牙合关系记录（003105190070000）
取正中牙合关系记录（003105190080000）
咬合重建（003105170080000）
咬合重建(复杂冠桥修复)（003105170080100）
常规面牙合像检查（003105010100000）
咬合检查（003105010020000）
牙合力测量检查（003105010030000）
咬合动度测定（003105030030000）
调牙合（003105100010000）</t>
  </si>
  <si>
    <t>4-1</t>
  </si>
  <si>
    <t>种植牙冠修复置入费（连续冠桥修复）-即刻修复置入</t>
  </si>
  <si>
    <t>4-2</t>
  </si>
  <si>
    <t>种植牙冠修复置入费（连续冠桥修复）-临时冠修复置入减收</t>
  </si>
  <si>
    <t>种植牙冠修复置入费（固定咬合重建）</t>
  </si>
  <si>
    <t>实现对咬合支持丧失、半口牙齿缺失或全口牙齿缺失的种植体上部固定义齿的置入</t>
  </si>
  <si>
    <t>涵盖方案设计、印模制取、颌位确定、位置转移、模型制作、试排牙、戴入、调改、宣教等人力资源和基本物资消耗。</t>
  </si>
  <si>
    <r>
      <rPr>
        <sz val="10"/>
        <rFont val="Cambria"/>
        <charset val="134"/>
      </rPr>
      <t>01</t>
    </r>
    <r>
      <rPr>
        <sz val="10"/>
        <rFont val="宋体"/>
        <charset val="134"/>
      </rPr>
      <t>即刻修复置入</t>
    </r>
  </si>
  <si>
    <t>件</t>
  </si>
  <si>
    <t>种植治疗设计（003105090010000）
种植治疗设计(CT颌骨重建模拟种植设计加收)（003105090010001）
光合仪检查（003105080010000）
光合仪检查(光合仪合力测量)（003105080010100）
光合仪检查(牙列合接触状态检查)（003105080010200）
光合仪检查(咬合仪检查)（003105080010300）
测色仪检查（003105080020000）
触痛仪检查（003105080040000）
全口固定种植义齿（003105230060000）
种植覆盖义齿（003105230050000）
种植覆盖义齿(全口杆卡式)（003105230050100）
种植覆盖义齿(磁附着式)（003105230050300）
粘结（003105170090000）
粘结(嵌体)（003105170090100）
粘结(冠)（003105170090200）
取局部牙合关系记录（003105190070000）
取正中牙合关系记录（003105190080000）
咬合重建（003105170080000）
咬合重建(复杂冠桥修复)（003105170080100）</t>
  </si>
  <si>
    <t>5-1</t>
  </si>
  <si>
    <t>种植牙冠修复置入费（固定咬合重建）-即刻修复置入</t>
  </si>
  <si>
    <t>种植可摘修复置入费</t>
  </si>
  <si>
    <t>实现种植体上部可摘修复体的置入</t>
  </si>
  <si>
    <t>涵盖方案设计、印模制取、颌位确定、位置转移、试排牙、模型制作、戴入、调改、宣教等人力资源和基本物资消耗。</t>
  </si>
  <si>
    <t>种植治疗设计（003105090010000）
种植治疗设计(CT颌骨重建模拟种植设计加收)（003105090010001）
光合仪检查（003105080010000）
光合仪检查(光合仪合力测量)（003105080010100）
光合仪检查(牙列合接触状态检查)（003105080010200）
光合仪检查(咬合仪检查)（003105080010300）
测色仪检查（003105080020000）
触痛仪检查（003105080040000）
口腔模型制备（003105010070000）
记存模型制备（003105010080000）
种植模型制备（003105230010000）
种植过渡义齿（003105230030000）
种植体-真牙栓道式附着体（003105230040000）
种植覆盖义齿（003105230050000）
种植覆盖义齿(全口杆卡式)（003105230050100）
种植覆盖义齿(磁附着式)（003105230050300）
种植覆盖义齿(套筒冠)（003105230050500）
即刻义齿（003105180050000）
套筒冠设计安装（003306090140000）
冠修复（003105170010000）
冠修复(全冠)（003105170010100）
冠修复(半冠)（003105170010200）
冠修复(3/4冠)（003105170010300）</t>
  </si>
  <si>
    <t>6-1</t>
  </si>
  <si>
    <t>种植可摘修复置入费-即刻修复置入</t>
  </si>
  <si>
    <t>口腔内植骨费（简单）</t>
  </si>
  <si>
    <t>通过手术方式，对轻度牙槽嵴萎缩骨量增加，达到可种植条件。</t>
  </si>
  <si>
    <r>
      <rPr>
        <sz val="10"/>
        <rFont val="宋体"/>
        <charset val="134"/>
      </rPr>
      <t>涵盖方案设计、术前准备、手术入路，组织切开，植骨，关闭缝合受植区等手术步骤及术后复查处置等人力资源和基本物资消耗。</t>
    </r>
    <r>
      <rPr>
        <sz val="10"/>
        <rFont val="Cambria"/>
        <charset val="134"/>
      </rPr>
      <t xml:space="preserve"> </t>
    </r>
  </si>
  <si>
    <t>种植治疗设计（003105090010000）
种植治疗设计(CT颌骨重建模拟种植设计加收)（003105090010001）
引导骨组织再生术（003306090080000）</t>
  </si>
  <si>
    <t>口腔内植骨费（一般）</t>
  </si>
  <si>
    <t>通过手术方式，对中度牙槽嵴萎缩骨量增加，达到可种植条件。</t>
  </si>
  <si>
    <r>
      <rPr>
        <sz val="10"/>
        <rFont val="宋体"/>
        <charset val="134"/>
      </rPr>
      <t>涵盖方案设计、术前准备、手术入路，组织切开，骨劈开/骨挤压，植骨，关闭缝合受植区等手术步骤及术后复查处置等人力资源和基本物资消耗。</t>
    </r>
    <r>
      <rPr>
        <sz val="10"/>
        <rFont val="Cambria"/>
        <charset val="134"/>
      </rPr>
      <t xml:space="preserve"> </t>
    </r>
  </si>
  <si>
    <t>种植治疗设计（003105090010000）
种植治疗设计(CT颌骨重建模拟种植设计加收)（003105090010001）
骨劈开术（003306090040000）
骨挤压术（003306090120000）
上颌窦底提升术（003306090020000）</t>
  </si>
  <si>
    <t>口腔内植骨费（复杂）</t>
  </si>
  <si>
    <t>通过手术方式，对重度牙槽嵴萎缩或上颌窦底骨量增加，达到可种植条件。</t>
  </si>
  <si>
    <r>
      <rPr>
        <sz val="10"/>
        <rFont val="宋体"/>
        <charset val="134"/>
      </rPr>
      <t>涵盖方案设计、术前准备、手术入路，组织切开，自体骨移植、植骨，关闭缝合受植区等手术步骤及术后复查处置等人力资源和基本物资消耗。</t>
    </r>
    <r>
      <rPr>
        <sz val="10"/>
        <rFont val="Cambria"/>
        <charset val="134"/>
      </rPr>
      <t xml:space="preserve"> </t>
    </r>
  </si>
  <si>
    <r>
      <rPr>
        <sz val="10"/>
        <rFont val="Cambria"/>
        <charset val="134"/>
      </rPr>
      <t>01</t>
    </r>
    <r>
      <rPr>
        <sz val="10"/>
        <rFont val="宋体"/>
        <charset val="134"/>
      </rPr>
      <t>上颌窦囊肿摘除</t>
    </r>
    <r>
      <rPr>
        <sz val="10"/>
        <rFont val="Cambria"/>
        <charset val="134"/>
      </rPr>
      <t xml:space="preserve">
02</t>
    </r>
    <r>
      <rPr>
        <sz val="10"/>
        <rFont val="宋体"/>
        <charset val="134"/>
      </rPr>
      <t>口腔以外其他部位取骨</t>
    </r>
  </si>
  <si>
    <t>种植治疗设计（003105090010000）
种植治疗设计(CT颌骨重建模拟种植设计加收)（003105090010001）
缺牙区游离骨移植术(外置法)（003306090070100）
缺牙区游离骨移植术(内置法)（003306090070200）
缺牙区游离骨移植术(夹层法)（003306090070300）
缺牙区游离骨移植术（003306090070000）
游离骨移植颌骨重建术（003306090050000）
带血管游离骨移植颌骨重建术（003306090060000）</t>
  </si>
  <si>
    <t>9-1</t>
  </si>
  <si>
    <t>口腔内植骨费（复杂）-上颌窦囊肿摘除</t>
  </si>
  <si>
    <t>9-2</t>
  </si>
  <si>
    <t>口腔内植骨费（复杂）-口腔以外其他部位取骨</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</si>
  <si>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</si>
  <si>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</si>
  <si>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</si>
  <si>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种植治疗设计（003105090010000）
种植治疗设计(CT颌骨重建模拟种植设计加收)（003105090010001）
种植体周软组织成形术（003306090130000）
牙周组织瓣移植术(牙龈结缔组织瓣移植)（003306040420200）</t>
  </si>
  <si>
    <t>种植体取出费</t>
  </si>
  <si>
    <t>拆除患者口腔内已植入且无法继续使用的种植体</t>
  </si>
  <si>
    <t>涵盖种植体拆除操作步骤的人力资源和基本物资消耗。</t>
  </si>
  <si>
    <t>种植体取出术（003306090110000）
拆冠桥（003105190010000）
拆冠桥(铸造冠拆除加收)（003105190010001）
不良修复体拆除（003105100050000）
拆除固定装置（003105100110000）
种植基台及修复体固定螺丝折断取出（003306090150000）</t>
  </si>
  <si>
    <t>种植牙冠修理费</t>
  </si>
  <si>
    <t>对产品保质保修条件外，种植牙冠脱落、崩瓷、嵌食、断裂等机械性或器质性损坏进行修理，恢复正常使用。</t>
  </si>
  <si>
    <t>涵盖种植修复置入体的检查、拆卸、修补、置入等人力资源和基本物资消耗。</t>
  </si>
  <si>
    <t xml:space="preserve"> </t>
  </si>
  <si>
    <t>加焊（003105190030000）
加焊(激光焊接加收)（003105190030001）
加焊(＞2mm加收)（003105190030002）
加焊(锡焊)（003105190030100）
加焊(金焊)（003105190030200）
加焊(银焊)（003105190030300）
加装饰面（003105190040000）
加装饰面(桩冠)（003105190040100）
加装饰面(桥体)（003105190040200）
烤瓷冠崩瓷修理（003105190050000）
烤瓷冠崩瓷修理(粘结)（003105190050100）
烤瓷冠崩瓷修理(树脂修补)（003105190050200）
粘结（003105170090000）
粘结(嵌体)（003105170090100）
粘结(冠)（003105170090200）
义齿裂纹及折裂修理（003105190110000）
螺丝固位种植义齿拆卸清洗（003306090160000）</t>
  </si>
  <si>
    <t>无成本</t>
  </si>
  <si>
    <r>
      <rPr>
        <sz val="10"/>
        <color theme="1"/>
        <rFont val="宋体"/>
        <charset val="134"/>
      </rPr>
      <t>医学</t>
    </r>
    <r>
      <rPr>
        <sz val="10"/>
        <color theme="1"/>
        <rFont val="Cambria"/>
        <charset val="134"/>
      </rPr>
      <t>3D</t>
    </r>
    <r>
      <rPr>
        <sz val="10"/>
        <color theme="1"/>
        <rFont val="宋体"/>
        <charset val="134"/>
      </rPr>
      <t>建模（口腔）</t>
    </r>
  </si>
  <si>
    <r>
      <rPr>
        <sz val="10"/>
        <color theme="1"/>
        <rFont val="宋体"/>
        <charset val="134"/>
      </rPr>
      <t>利用医学影像检查等手段获得患者特定部位的真实信息。通过数字技术构建的虚拟</t>
    </r>
    <r>
      <rPr>
        <sz val="10"/>
        <color theme="1"/>
        <rFont val="Cambria"/>
        <charset val="134"/>
      </rPr>
      <t>3D</t>
    </r>
    <r>
      <rPr>
        <sz val="10"/>
        <color theme="1"/>
        <rFont val="宋体"/>
        <charset val="134"/>
      </rPr>
      <t>模型、真实再现口腔及颌面特定部位的形态，能够满足疾病诊断、手术规划、治疗及导板设计的需要</t>
    </r>
  </si>
  <si>
    <t>涵盖数字化扫描、建模、存储、传输，装置设计等步骤的人力资源和基本物资消耗。</t>
  </si>
  <si>
    <t>固定修复计算机辅助设计（003105170070000）</t>
  </si>
  <si>
    <r>
      <rPr>
        <sz val="10"/>
        <color theme="1"/>
        <rFont val="宋体"/>
        <charset val="134"/>
      </rPr>
      <t>医学</t>
    </r>
    <r>
      <rPr>
        <sz val="10"/>
        <color theme="1"/>
        <rFont val="Cambria"/>
        <charset val="134"/>
      </rPr>
      <t>3D</t>
    </r>
    <r>
      <rPr>
        <sz val="10"/>
        <color theme="1"/>
        <rFont val="宋体"/>
        <charset val="134"/>
      </rPr>
      <t>模型打印（口腔）</t>
    </r>
  </si>
  <si>
    <r>
      <rPr>
        <sz val="10"/>
        <color theme="1"/>
        <rFont val="宋体"/>
        <charset val="134"/>
      </rPr>
      <t>将虚拟</t>
    </r>
    <r>
      <rPr>
        <sz val="10"/>
        <color theme="1"/>
        <rFont val="Cambria"/>
        <charset val="134"/>
      </rPr>
      <t>3D</t>
    </r>
    <r>
      <rPr>
        <sz val="10"/>
        <color theme="1"/>
        <rFont val="宋体"/>
        <charset val="134"/>
      </rPr>
      <t>模型打印或切削制作成仅用于口腔疾病诊断、手术规划、治疗及导板设计的实体模型</t>
    </r>
  </si>
  <si>
    <r>
      <rPr>
        <sz val="10"/>
        <color theme="1"/>
        <rFont val="宋体"/>
        <charset val="134"/>
      </rPr>
      <t>涵盖</t>
    </r>
    <r>
      <rPr>
        <sz val="10"/>
        <color theme="1"/>
        <rFont val="Cambria"/>
        <charset val="134"/>
      </rPr>
      <t>3D</t>
    </r>
    <r>
      <rPr>
        <sz val="10"/>
        <color theme="1"/>
        <rFont val="宋体"/>
        <charset val="134"/>
      </rPr>
      <t>打印或切削制作的人力资源和基本物资消耗</t>
    </r>
  </si>
  <si>
    <r>
      <rPr>
        <sz val="10"/>
        <color theme="1"/>
        <rFont val="宋体"/>
        <charset val="134"/>
      </rPr>
      <t>医学</t>
    </r>
    <r>
      <rPr>
        <sz val="10"/>
        <color theme="1"/>
        <rFont val="Cambria"/>
        <charset val="134"/>
      </rPr>
      <t>3D</t>
    </r>
    <r>
      <rPr>
        <sz val="10"/>
        <color theme="1"/>
        <rFont val="宋体"/>
        <charset val="134"/>
      </rPr>
      <t>导板打印（口腔）</t>
    </r>
  </si>
  <si>
    <r>
      <rPr>
        <sz val="10"/>
        <color theme="1"/>
        <rFont val="宋体"/>
        <charset val="134"/>
      </rPr>
      <t>将虚拟</t>
    </r>
    <r>
      <rPr>
        <sz val="10"/>
        <color theme="1"/>
        <rFont val="Cambria"/>
        <charset val="134"/>
      </rPr>
      <t>3D</t>
    </r>
    <r>
      <rPr>
        <sz val="10"/>
        <color theme="1"/>
        <rFont val="宋体"/>
        <charset val="134"/>
      </rPr>
      <t>模型打印或切削制作成用于治疗部位、确保植（置）入物精准到达和处理预定位置的实物模板或手术操作对治疗部位进行精确处理</t>
    </r>
  </si>
  <si>
    <t>涵盖3D打印或切削制作的人力资源和基本物资消耗</t>
  </si>
  <si>
    <t>牙合导板制备（003105050060000）
牙合导板制备(特殊要求合导板费用加收)（003105050060001）
外科引导牙合板（003105230020000）</t>
  </si>
  <si>
    <t>分类</t>
  </si>
  <si>
    <t>财务分类</t>
  </si>
  <si>
    <t>编码</t>
  </si>
  <si>
    <t>项目内涵</t>
  </si>
  <si>
    <t>除外内容</t>
  </si>
  <si>
    <t>说明</t>
  </si>
  <si>
    <t>三甲</t>
  </si>
  <si>
    <t>二级样本医院成本</t>
  </si>
  <si>
    <t>单价</t>
  </si>
  <si>
    <t>一妇幼</t>
  </si>
  <si>
    <t>二妇幼</t>
  </si>
  <si>
    <t>中医院</t>
  </si>
  <si>
    <t>博罗县妇幼保健院</t>
  </si>
  <si>
    <t>惠阳区妇幼保健院</t>
  </si>
  <si>
    <t>龙门县妇幼保健院</t>
  </si>
  <si>
    <t>惠东县妇幼保健院</t>
  </si>
  <si>
    <t>人工关节类</t>
  </si>
  <si>
    <t>G</t>
  </si>
  <si>
    <t>关节滑膜切除术（大）</t>
  </si>
  <si>
    <t>指膝、肩、髋关节。</t>
  </si>
  <si>
    <t>每关节</t>
  </si>
  <si>
    <t>人工全髋关节置换术</t>
  </si>
  <si>
    <t>次</t>
  </si>
  <si>
    <t>人工股骨头置换术</t>
  </si>
  <si>
    <t>人工膝关节表面置换术</t>
  </si>
  <si>
    <t>人工髌股关节置换术</t>
  </si>
  <si>
    <t>含髌骨和股骨滑车表面置换手术。</t>
  </si>
  <si>
    <t>下肢关节松解术</t>
  </si>
  <si>
    <t>指髋、膝、踝、足关节。</t>
  </si>
  <si>
    <t>妇科计生、检验类</t>
  </si>
  <si>
    <t>H</t>
  </si>
  <si>
    <t>250800001S</t>
  </si>
  <si>
    <t>胎盘生长因子(PIGF)检测-化学发光法</t>
  </si>
  <si>
    <t>项</t>
  </si>
  <si>
    <t>暂不定价</t>
  </si>
  <si>
    <t>250800002S</t>
  </si>
  <si>
    <t>可溶性血管内皮生长因子受体(sFlt)检测</t>
  </si>
  <si>
    <t>E</t>
  </si>
  <si>
    <t>输卵管绝育术</t>
  </si>
  <si>
    <t>指药物粘堵法。</t>
  </si>
  <si>
    <t>宫内节育器放置术</t>
  </si>
  <si>
    <t>311201048-1</t>
  </si>
  <si>
    <t>宫内节育器取出术</t>
  </si>
  <si>
    <t>避孕药皮下埋植术</t>
  </si>
  <si>
    <t>311201049-1</t>
  </si>
  <si>
    <t>皮下避孕药取出术</t>
  </si>
  <si>
    <t>人工流产术</t>
  </si>
  <si>
    <t>含宫颈扩张。</t>
  </si>
  <si>
    <t>一次性宫腔组织吸管</t>
  </si>
  <si>
    <t>子宫内水囊引产术</t>
  </si>
  <si>
    <t>催产素滴注引产/催产术</t>
  </si>
  <si>
    <t>含观察宫缩、产程。</t>
  </si>
  <si>
    <t>胎心检测</t>
  </si>
  <si>
    <t>药物性引产处置术</t>
  </si>
  <si>
    <t>含早孕及中孕；不含中孕接生。</t>
  </si>
  <si>
    <t>早孕期经腹绒毛取材术</t>
  </si>
  <si>
    <t>不含超声引导。</t>
  </si>
  <si>
    <t>未经省级卫生行政部门批准的单位不得使用。</t>
  </si>
  <si>
    <t>D</t>
  </si>
  <si>
    <t>311201074S</t>
  </si>
  <si>
    <t>孕前、孕期医学量表测定综合分析</t>
  </si>
  <si>
    <t>新生儿量表检查</t>
  </si>
  <si>
    <t>输精管结扎术</t>
  </si>
  <si>
    <t>输卵管结扎术</t>
  </si>
  <si>
    <t>指传统术式、经阴道术式等。</t>
  </si>
  <si>
    <t>银夹</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</si>
  <si>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</si>
  <si>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</si>
  <si>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</si>
  <si>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331203008-1</t>
  </si>
  <si>
    <t>输精管复通术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</si>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</sst>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00_ "/>
    <numFmt numFmtId="178" formatCode="0.0_ "/>
  </numFmts>
  <fonts count="39">
    <font>
      <sz val="11"/>
      <color theme="1"/>
      <name val="宋体"/>
      <charset val="134"/>
      <scheme val="minor"/>
    </font>
    <font>
      <b/>
      <sz val="10"/>
      <color theme="1"/>
      <name val="宋体"/>
      <charset val="134"/>
    </font>
    <font>
      <b/>
      <sz val="10"/>
      <name val="宋体"/>
      <charset val="134"/>
    </font>
    <font>
      <sz val="10"/>
      <color theme="1"/>
      <name val="Cambria"/>
      <charset val="134"/>
    </font>
    <font>
      <sz val="10"/>
      <color theme="1"/>
      <name val="宋体"/>
      <charset val="134"/>
    </font>
    <font>
      <sz val="10"/>
      <name val="宋体"/>
      <charset val="134"/>
    </font>
    <font>
      <sz val="10"/>
      <color theme="1"/>
      <name val="宋体"/>
      <charset val="134"/>
      <scheme val="minor"/>
    </font>
    <font>
      <b/>
      <sz val="10"/>
      <color theme="1"/>
      <name val="宋体"/>
      <charset val="134"/>
      <scheme val="minor"/>
    </font>
    <font>
      <b/>
      <sz val="10"/>
      <name val="黑体"/>
      <charset val="134"/>
    </font>
    <font>
      <b/>
      <sz val="10"/>
      <color theme="1"/>
      <name val="黑体"/>
      <charset val="134"/>
    </font>
    <font>
      <sz val="10"/>
      <name val="黑体"/>
      <charset val="134"/>
    </font>
    <font>
      <sz val="10"/>
      <name val="Cambria"/>
      <charset val="134"/>
    </font>
    <font>
      <b/>
      <sz val="10"/>
      <name val="Cambria"/>
      <charset val="134"/>
    </font>
    <font>
      <sz val="10"/>
      <color rgb="FFFF0000"/>
      <name val="Cambria"/>
      <charset val="134"/>
    </font>
    <font>
      <sz val="10"/>
      <color rgb="FFFF0000"/>
      <name val="宋体"/>
      <charset val="134"/>
    </font>
    <font>
      <sz val="11"/>
      <color theme="1"/>
      <name val="黑体"/>
      <charset val="134"/>
    </font>
    <font>
      <sz val="10"/>
      <name val="宋体"/>
      <charset val="134"/>
      <scheme val="minor"/>
    </font>
    <font>
      <b/>
      <sz val="11"/>
      <color rgb="FFFFFFFF"/>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theme="1"/>
      <name val="宋体"/>
      <charset val="0"/>
      <scheme val="minor"/>
    </font>
    <font>
      <sz val="12"/>
      <name val="宋体"/>
      <charset val="134"/>
    </font>
    <font>
      <sz val="11"/>
      <color rgb="FFFA7D0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9"/>
      <name val="宋体"/>
      <charset val="134"/>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theme="1"/>
      <name val="Tahoma"/>
      <charset val="134"/>
    </font>
  </fonts>
  <fills count="34">
    <fill>
      <patternFill patternType="none"/>
    </fill>
    <fill>
      <patternFill patternType="gray125"/>
    </fill>
    <fill>
      <patternFill patternType="solid">
        <fgColor rgb="FFFFFF00"/>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1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lignment vertical="center"/>
    </xf>
    <xf numFmtId="0" fontId="20" fillId="0" borderId="0" applyNumberFormat="0" applyFill="0" applyBorder="0" applyAlignment="0" applyProtection="0">
      <alignment vertical="center"/>
    </xf>
    <xf numFmtId="0" fontId="0" fillId="17" borderId="8" applyNumberFormat="0" applyFont="0" applyAlignment="0" applyProtection="0">
      <alignment vertical="center"/>
    </xf>
    <xf numFmtId="0" fontId="19" fillId="5"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2" fillId="0" borderId="9" applyNumberFormat="0" applyFill="0" applyAlignment="0" applyProtection="0">
      <alignment vertical="center"/>
    </xf>
    <xf numFmtId="0" fontId="19" fillId="24" borderId="0" applyNumberFormat="0" applyBorder="0" applyAlignment="0" applyProtection="0">
      <alignment vertical="center"/>
    </xf>
    <xf numFmtId="0" fontId="27" fillId="0" borderId="7" applyNumberFormat="0" applyFill="0" applyAlignment="0" applyProtection="0">
      <alignment vertical="center"/>
    </xf>
    <xf numFmtId="0" fontId="19" fillId="25" borderId="0" applyNumberFormat="0" applyBorder="0" applyAlignment="0" applyProtection="0">
      <alignment vertical="center"/>
    </xf>
    <xf numFmtId="0" fontId="34" fillId="27" borderId="10" applyNumberFormat="0" applyAlignment="0" applyProtection="0">
      <alignment vertical="center"/>
    </xf>
    <xf numFmtId="0" fontId="31" fillId="0" borderId="0">
      <alignment vertical="center"/>
    </xf>
    <xf numFmtId="0" fontId="35" fillId="27" borderId="5" applyNumberFormat="0" applyAlignment="0" applyProtection="0">
      <alignment vertical="center"/>
    </xf>
    <xf numFmtId="0" fontId="17" fillId="3" borderId="4" applyNumberFormat="0" applyAlignment="0" applyProtection="0">
      <alignment vertical="center"/>
    </xf>
    <xf numFmtId="0" fontId="21" fillId="20" borderId="0" applyNumberFormat="0" applyBorder="0" applyAlignment="0" applyProtection="0">
      <alignment vertical="center"/>
    </xf>
    <xf numFmtId="0" fontId="19" fillId="12" borderId="0" applyNumberFormat="0" applyBorder="0" applyAlignment="0" applyProtection="0">
      <alignment vertical="center"/>
    </xf>
    <xf numFmtId="0" fontId="23" fillId="0" borderId="6" applyNumberFormat="0" applyFill="0" applyAlignment="0" applyProtection="0">
      <alignment vertical="center"/>
    </xf>
    <xf numFmtId="0" fontId="22" fillId="0" borderId="0"/>
    <xf numFmtId="0" fontId="37" fillId="0" borderId="11" applyNumberFormat="0" applyFill="0" applyAlignment="0" applyProtection="0">
      <alignment vertical="center"/>
    </xf>
    <xf numFmtId="0" fontId="36" fillId="28" borderId="0" applyNumberFormat="0" applyBorder="0" applyAlignment="0" applyProtection="0">
      <alignment vertical="center"/>
    </xf>
    <xf numFmtId="0" fontId="33" fillId="26" borderId="0" applyNumberFormat="0" applyBorder="0" applyAlignment="0" applyProtection="0">
      <alignment vertical="center"/>
    </xf>
    <xf numFmtId="0" fontId="21" fillId="16" borderId="0" applyNumberFormat="0" applyBorder="0" applyAlignment="0" applyProtection="0">
      <alignment vertical="center"/>
    </xf>
    <xf numFmtId="0" fontId="19" fillId="29" borderId="0" applyNumberFormat="0" applyBorder="0" applyAlignment="0" applyProtection="0">
      <alignment vertical="center"/>
    </xf>
    <xf numFmtId="0" fontId="21" fillId="30" borderId="0" applyNumberFormat="0" applyBorder="0" applyAlignment="0" applyProtection="0">
      <alignment vertical="center"/>
    </xf>
    <xf numFmtId="0" fontId="21" fillId="23" borderId="0" applyNumberFormat="0" applyBorder="0" applyAlignment="0" applyProtection="0">
      <alignment vertical="center"/>
    </xf>
    <xf numFmtId="0" fontId="21" fillId="31" borderId="0" applyNumberFormat="0" applyBorder="0" applyAlignment="0" applyProtection="0">
      <alignment vertical="center"/>
    </xf>
    <xf numFmtId="0" fontId="21" fillId="11" borderId="0" applyNumberFormat="0" applyBorder="0" applyAlignment="0" applyProtection="0">
      <alignment vertical="center"/>
    </xf>
    <xf numFmtId="0" fontId="19" fillId="15" borderId="0" applyNumberFormat="0" applyBorder="0" applyAlignment="0" applyProtection="0">
      <alignment vertical="center"/>
    </xf>
    <xf numFmtId="0" fontId="19" fillId="22" borderId="0" applyNumberFormat="0" applyBorder="0" applyAlignment="0" applyProtection="0">
      <alignment vertical="center"/>
    </xf>
    <xf numFmtId="0" fontId="21" fillId="9" borderId="0" applyNumberFormat="0" applyBorder="0" applyAlignment="0" applyProtection="0">
      <alignment vertical="center"/>
    </xf>
    <xf numFmtId="0" fontId="21" fillId="19" borderId="0" applyNumberFormat="0" applyBorder="0" applyAlignment="0" applyProtection="0">
      <alignment vertical="center"/>
    </xf>
    <xf numFmtId="0" fontId="19" fillId="14" borderId="0" applyNumberFormat="0" applyBorder="0" applyAlignment="0" applyProtection="0">
      <alignment vertical="center"/>
    </xf>
    <xf numFmtId="0" fontId="22" fillId="0" borderId="0" applyProtection="0"/>
    <xf numFmtId="0" fontId="21" fillId="8" borderId="0" applyNumberFormat="0" applyBorder="0" applyAlignment="0" applyProtection="0">
      <alignment vertical="center"/>
    </xf>
    <xf numFmtId="0" fontId="19" fillId="33" borderId="0" applyNumberFormat="0" applyBorder="0" applyAlignment="0" applyProtection="0">
      <alignment vertical="center"/>
    </xf>
    <xf numFmtId="0" fontId="19" fillId="21" borderId="0" applyNumberFormat="0" applyBorder="0" applyAlignment="0" applyProtection="0">
      <alignment vertical="center"/>
    </xf>
    <xf numFmtId="0" fontId="21" fillId="18" borderId="0" applyNumberFormat="0" applyBorder="0" applyAlignment="0" applyProtection="0">
      <alignment vertical="center"/>
    </xf>
    <xf numFmtId="0" fontId="19" fillId="32" borderId="0" applyNumberFormat="0" applyBorder="0" applyAlignment="0" applyProtection="0">
      <alignment vertical="center"/>
    </xf>
    <xf numFmtId="0" fontId="22" fillId="0" borderId="0">
      <alignment vertical="center"/>
    </xf>
    <xf numFmtId="0" fontId="38" fillId="0" borderId="0">
      <alignment vertical="center"/>
    </xf>
    <xf numFmtId="0" fontId="22" fillId="0" borderId="0"/>
    <xf numFmtId="0" fontId="22" fillId="0" borderId="0" applyProtection="0"/>
    <xf numFmtId="0" fontId="22" fillId="0" borderId="0">
      <alignment vertical="center"/>
    </xf>
  </cellStyleXfs>
  <cellXfs count="55">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2" xfId="53" applyNumberFormat="1" applyFont="1" applyFill="1" applyBorder="1" applyAlignment="1">
      <alignment horizontal="center" vertical="center" wrapText="1"/>
    </xf>
    <xf numFmtId="0" fontId="1" fillId="0" borderId="3" xfId="0" applyFont="1" applyBorder="1" applyAlignment="1">
      <alignment horizontal="center" vertical="center"/>
    </xf>
    <xf numFmtId="0" fontId="2" fillId="0" borderId="2" xfId="53" applyNumberFormat="1" applyFont="1" applyFill="1" applyBorder="1" applyAlignment="1">
      <alignment vertical="center" wrapText="1"/>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49" fontId="2" fillId="0" borderId="2" xfId="53"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6" fillId="0" borderId="2" xfId="0" applyNumberFormat="1" applyFont="1" applyBorder="1" applyAlignment="1">
      <alignment horizontal="center" vertical="center"/>
    </xf>
    <xf numFmtId="0" fontId="7" fillId="0" borderId="2" xfId="0" applyFont="1" applyBorder="1" applyAlignment="1">
      <alignment horizontal="center" vertical="center"/>
    </xf>
    <xf numFmtId="176" fontId="8"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0" fillId="0" borderId="2" xfId="0" applyBorder="1">
      <alignment vertical="center"/>
    </xf>
    <xf numFmtId="178" fontId="0" fillId="0" borderId="2" xfId="0" applyNumberFormat="1" applyBorder="1" applyAlignment="1">
      <alignment horizontal="center" vertical="center" wrapText="1"/>
    </xf>
    <xf numFmtId="178" fontId="0" fillId="0" borderId="2" xfId="0" applyNumberFormat="1" applyBorder="1">
      <alignment vertical="center"/>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0" fillId="0" borderId="0" xfId="0" applyAlignment="1">
      <alignment horizontal="left" vertical="center" wrapText="1"/>
    </xf>
    <xf numFmtId="0" fontId="5"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0" fillId="2" borderId="2" xfId="0" applyFont="1" applyFill="1" applyBorder="1" applyAlignment="1">
      <alignment horizontal="center"/>
    </xf>
    <xf numFmtId="0" fontId="0" fillId="2" borderId="2" xfId="0" applyFont="1" applyFill="1" applyBorder="1" applyAlignment="1">
      <alignment wrapText="1"/>
    </xf>
    <xf numFmtId="0" fontId="5"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2" borderId="2" xfId="0" applyFont="1" applyFill="1" applyBorder="1" applyAlignment="1">
      <alignment horizontal="center" wrapText="1"/>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14" fillId="0" borderId="2" xfId="0" applyFont="1" applyFill="1" applyBorder="1" applyAlignment="1">
      <alignment horizontal="left" vertical="center" wrapText="1"/>
    </xf>
    <xf numFmtId="0" fontId="15" fillId="0" borderId="2" xfId="0" applyFont="1" applyBorder="1" applyAlignment="1">
      <alignment horizontal="center" vertical="center"/>
    </xf>
    <xf numFmtId="49" fontId="10" fillId="0" borderId="2" xfId="53" applyNumberFormat="1" applyFont="1" applyFill="1" applyBorder="1" applyAlignment="1">
      <alignment horizontal="center" vertical="center" wrapText="1"/>
    </xf>
    <xf numFmtId="0" fontId="16" fillId="0" borderId="2" xfId="0" applyFont="1" applyFill="1" applyBorder="1" applyAlignment="1">
      <alignment vertical="top" wrapText="1"/>
    </xf>
    <xf numFmtId="176" fontId="6" fillId="0" borderId="2" xfId="0" applyNumberFormat="1" applyFont="1" applyBorder="1">
      <alignment vertical="center"/>
    </xf>
    <xf numFmtId="178" fontId="0" fillId="0" borderId="2" xfId="11" applyNumberFormat="1" applyBorder="1">
      <alignment vertical="center"/>
    </xf>
    <xf numFmtId="178" fontId="0" fillId="0" borderId="2" xfId="11" applyNumberFormat="1" applyBorder="1" applyAlignment="1">
      <alignment horizontal="center" vertical="center" wrapText="1"/>
    </xf>
    <xf numFmtId="0" fontId="5" fillId="0" borderId="3" xfId="0" applyFont="1" applyFill="1" applyBorder="1" applyAlignment="1">
      <alignment vertical="center" wrapText="1"/>
    </xf>
    <xf numFmtId="0" fontId="16" fillId="0" borderId="3" xfId="0" applyFont="1" applyFill="1" applyBorder="1" applyAlignment="1">
      <alignment vertical="top" wrapText="1"/>
    </xf>
    <xf numFmtId="0" fontId="6" fillId="0" borderId="3" xfId="0" applyFont="1" applyFill="1" applyBorder="1" applyAlignment="1">
      <alignment vertical="top" wrapText="1"/>
    </xf>
    <xf numFmtId="0" fontId="6" fillId="0" borderId="2" xfId="0" applyFont="1" applyFill="1" applyBorder="1" applyAlignment="1">
      <alignment vertical="top" wrapText="1"/>
    </xf>
    <xf numFmtId="0" fontId="3" fillId="0" borderId="2" xfId="0" applyFont="1" applyFill="1" applyBorder="1" applyAlignment="1">
      <alignment vertical="center" wrapText="1"/>
    </xf>
    <xf numFmtId="0" fontId="6" fillId="0" borderId="2" xfId="0" applyFont="1" applyFill="1" applyBorder="1" applyAlignment="1">
      <alignment vertical="top"/>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Sheet1" xfId="53"/>
    <cellStyle name="常规 2" xfId="54"/>
    <cellStyle name="常规 4" xfId="55"/>
    <cellStyle name="常规_临床诊疗类_Sheet1 2" xfId="56"/>
    <cellStyle name="常规_Sheet1 2 3" xfId="5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60MoveData\Users\Administrator\Documents\WXWorkLocal\1688849878813683_1970325008038486\Cache\File\2022-11\&#21475;&#33108;&#20851;&#33410;&#21307;&#30103;&#26381;&#21153;&#20215;&#26684;&#39033;&#30446;&#25104;&#26412;&#27979;&#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批成本调查的项目"/>
      <sheetName val="三院口腔价格调查汇总表"/>
      <sheetName val="三院口腔成本测算表"/>
      <sheetName val="第一口腔成本测算"/>
      <sheetName val="中心口腔成本表"/>
      <sheetName val="中心关节汇总表"/>
      <sheetName val="第一关节汇总表"/>
      <sheetName val="三院关节价格调查汇总表"/>
      <sheetName val="中心关节成本表"/>
      <sheetName val="第一关节成本测算"/>
      <sheetName val="三院关节成本测算表"/>
    </sheetNames>
    <sheetDataSet>
      <sheetData sheetId="0"/>
      <sheetData sheetId="1"/>
      <sheetData sheetId="2"/>
      <sheetData sheetId="3"/>
      <sheetData sheetId="4">
        <row r="3">
          <cell r="B3" t="str">
            <v>惠州市中心人民医院</v>
          </cell>
        </row>
        <row r="3">
          <cell r="D3" t="str">
            <v>联系人：</v>
          </cell>
        </row>
        <row r="5">
          <cell r="B5" t="str">
            <v>项目名称</v>
          </cell>
          <cell r="C5" t="str">
            <v>计价单位</v>
          </cell>
          <cell r="D5" t="str">
            <v>测算总价格（元）</v>
          </cell>
        </row>
        <row r="6">
          <cell r="B6" t="str">
            <v>种植体植入费（单颗）</v>
          </cell>
          <cell r="C6" t="str">
            <v>牙位</v>
          </cell>
          <cell r="D6">
            <v>5060.46267653135</v>
          </cell>
        </row>
        <row r="9">
          <cell r="B9" t="str">
            <v>计量单位</v>
          </cell>
          <cell r="C9" t="str">
            <v>单价（元）</v>
          </cell>
          <cell r="D9" t="str">
            <v>用量</v>
          </cell>
        </row>
        <row r="10">
          <cell r="B10" t="str">
            <v>副</v>
          </cell>
          <cell r="C10">
            <v>2.28</v>
          </cell>
          <cell r="D10">
            <v>4</v>
          </cell>
        </row>
        <row r="11">
          <cell r="B11" t="str">
            <v>只</v>
          </cell>
          <cell r="C11">
            <v>1.37</v>
          </cell>
          <cell r="D11">
            <v>4</v>
          </cell>
        </row>
        <row r="12">
          <cell r="B12" t="str">
            <v>支</v>
          </cell>
          <cell r="C12">
            <v>0.35</v>
          </cell>
          <cell r="D12">
            <v>1</v>
          </cell>
        </row>
        <row r="13">
          <cell r="B13" t="str">
            <v>个</v>
          </cell>
          <cell r="C13">
            <v>0.5</v>
          </cell>
          <cell r="D13">
            <v>4</v>
          </cell>
        </row>
        <row r="14">
          <cell r="B14" t="str">
            <v>个</v>
          </cell>
          <cell r="C14">
            <v>0.33</v>
          </cell>
          <cell r="D14">
            <v>4</v>
          </cell>
        </row>
        <row r="15">
          <cell r="B15" t="str">
            <v>片</v>
          </cell>
          <cell r="C15">
            <v>0.24</v>
          </cell>
          <cell r="D15">
            <v>40</v>
          </cell>
        </row>
        <row r="16">
          <cell r="B16" t="str">
            <v>瓶</v>
          </cell>
          <cell r="C16">
            <v>10.5</v>
          </cell>
          <cell r="D16">
            <v>0.1</v>
          </cell>
        </row>
        <row r="17">
          <cell r="B17" t="str">
            <v>瓶</v>
          </cell>
          <cell r="C17">
            <v>28</v>
          </cell>
          <cell r="D17">
            <v>0.1</v>
          </cell>
        </row>
        <row r="18">
          <cell r="B18" t="str">
            <v>瓶</v>
          </cell>
          <cell r="C18">
            <v>2.17</v>
          </cell>
          <cell r="D18">
            <v>0.1</v>
          </cell>
        </row>
        <row r="19">
          <cell r="B19" t="str">
            <v>包</v>
          </cell>
          <cell r="C19">
            <v>7.05</v>
          </cell>
          <cell r="D19">
            <v>0.5</v>
          </cell>
        </row>
        <row r="20">
          <cell r="B20" t="str">
            <v>套</v>
          </cell>
          <cell r="C20">
            <v>435</v>
          </cell>
          <cell r="D20">
            <v>1</v>
          </cell>
        </row>
        <row r="21">
          <cell r="B21" t="str">
            <v>板</v>
          </cell>
          <cell r="C21">
            <v>280</v>
          </cell>
          <cell r="D21">
            <v>1</v>
          </cell>
        </row>
        <row r="22">
          <cell r="B22" t="str">
            <v>副</v>
          </cell>
          <cell r="C22">
            <v>5</v>
          </cell>
          <cell r="D22">
            <v>1</v>
          </cell>
        </row>
        <row r="23">
          <cell r="B23" t="str">
            <v>套</v>
          </cell>
          <cell r="C23">
            <v>98.79</v>
          </cell>
          <cell r="D23">
            <v>1</v>
          </cell>
        </row>
        <row r="24">
          <cell r="B24" t="str">
            <v>支</v>
          </cell>
          <cell r="C24">
            <v>5</v>
          </cell>
          <cell r="D24">
            <v>2</v>
          </cell>
        </row>
        <row r="28">
          <cell r="B28" t="str">
            <v>计量单位</v>
          </cell>
          <cell r="C28" t="str">
            <v>单价（元）</v>
          </cell>
          <cell r="D28" t="str">
            <v>用量</v>
          </cell>
        </row>
        <row r="34">
          <cell r="B34" t="str">
            <v>计量单位</v>
          </cell>
          <cell r="C34" t="str">
            <v>单价（元）</v>
          </cell>
          <cell r="D34" t="str">
            <v>用量</v>
          </cell>
        </row>
        <row r="35">
          <cell r="B35" t="str">
            <v>套</v>
          </cell>
          <cell r="C35">
            <v>280</v>
          </cell>
          <cell r="D35">
            <v>1</v>
          </cell>
        </row>
        <row r="36">
          <cell r="B36" t="str">
            <v>套</v>
          </cell>
          <cell r="C36">
            <v>1680</v>
          </cell>
          <cell r="D36">
            <v>1</v>
          </cell>
        </row>
        <row r="37">
          <cell r="B37" t="str">
            <v>套</v>
          </cell>
          <cell r="C37">
            <v>48000</v>
          </cell>
          <cell r="D37">
            <v>1</v>
          </cell>
        </row>
        <row r="38">
          <cell r="B38" t="str">
            <v>套</v>
          </cell>
          <cell r="C38">
            <v>26000</v>
          </cell>
          <cell r="D38">
            <v>1</v>
          </cell>
        </row>
        <row r="39">
          <cell r="B39" t="str">
            <v>个</v>
          </cell>
          <cell r="C39">
            <v>2100</v>
          </cell>
          <cell r="D39">
            <v>1</v>
          </cell>
        </row>
        <row r="44">
          <cell r="B44" t="str">
            <v>操作人数</v>
          </cell>
          <cell r="C44" t="str">
            <v>平均操作时间（小时）</v>
          </cell>
          <cell r="D44" t="str">
            <v>/</v>
          </cell>
        </row>
        <row r="45">
          <cell r="B45" t="str">
            <v>/</v>
          </cell>
          <cell r="C45" t="str">
            <v>/</v>
          </cell>
          <cell r="D45" t="str">
            <v>/</v>
          </cell>
        </row>
        <row r="46">
          <cell r="B46">
            <v>1</v>
          </cell>
          <cell r="C46">
            <v>1</v>
          </cell>
          <cell r="D46" t="str">
            <v>/</v>
          </cell>
        </row>
        <row r="47">
          <cell r="D47" t="str">
            <v>/</v>
          </cell>
        </row>
        <row r="48">
          <cell r="B48">
            <v>1</v>
          </cell>
          <cell r="C48">
            <v>1</v>
          </cell>
          <cell r="D48" t="str">
            <v>/</v>
          </cell>
        </row>
        <row r="49">
          <cell r="B49">
            <v>1</v>
          </cell>
          <cell r="C49">
            <v>1</v>
          </cell>
          <cell r="D49" t="str">
            <v>/</v>
          </cell>
        </row>
        <row r="50">
          <cell r="B50">
            <v>1</v>
          </cell>
          <cell r="C50">
            <v>1</v>
          </cell>
          <cell r="D50" t="str">
            <v>/</v>
          </cell>
        </row>
        <row r="51">
          <cell r="D51" t="str">
            <v>/</v>
          </cell>
        </row>
        <row r="55">
          <cell r="B55" t="str">
            <v>原值（元）</v>
          </cell>
          <cell r="C55" t="str">
            <v>额定使用期限（年）</v>
          </cell>
          <cell r="D55" t="str">
            <v>额定使用期限（小时）
（公式自动计算）</v>
          </cell>
        </row>
        <row r="56">
          <cell r="B56">
            <v>360000</v>
          </cell>
          <cell r="C56">
            <v>5</v>
          </cell>
          <cell r="D56">
            <v>10560</v>
          </cell>
        </row>
        <row r="57">
          <cell r="B57">
            <v>1760000</v>
          </cell>
          <cell r="C57">
            <v>5</v>
          </cell>
          <cell r="D57">
            <v>10560</v>
          </cell>
        </row>
        <row r="58">
          <cell r="B58">
            <v>98000</v>
          </cell>
          <cell r="C58">
            <v>5</v>
          </cell>
          <cell r="D58">
            <v>10560</v>
          </cell>
        </row>
        <row r="59">
          <cell r="B59">
            <v>298000</v>
          </cell>
          <cell r="C59">
            <v>5</v>
          </cell>
          <cell r="D59">
            <v>10560</v>
          </cell>
        </row>
        <row r="60">
          <cell r="B60">
            <v>480000</v>
          </cell>
          <cell r="C60">
            <v>5</v>
          </cell>
          <cell r="D60">
            <v>10560</v>
          </cell>
        </row>
        <row r="61">
          <cell r="B61">
            <v>3220</v>
          </cell>
          <cell r="C61">
            <v>5</v>
          </cell>
          <cell r="D61">
            <v>10561</v>
          </cell>
        </row>
        <row r="62">
          <cell r="B62">
            <v>1460</v>
          </cell>
          <cell r="C62">
            <v>5</v>
          </cell>
          <cell r="D62">
            <v>10560</v>
          </cell>
        </row>
        <row r="63">
          <cell r="B63">
            <v>1170</v>
          </cell>
          <cell r="C63">
            <v>5</v>
          </cell>
          <cell r="D63">
            <v>10560</v>
          </cell>
        </row>
        <row r="68">
          <cell r="B68" t="str">
            <v>单位</v>
          </cell>
          <cell r="C68" t="str">
            <v>耗用量</v>
          </cell>
          <cell r="D68" t="str">
            <v>单价（元）</v>
          </cell>
        </row>
        <row r="69">
          <cell r="B69" t="str">
            <v>吨</v>
          </cell>
          <cell r="C69">
            <v>1</v>
          </cell>
          <cell r="D69">
            <v>4.6</v>
          </cell>
        </row>
        <row r="70">
          <cell r="B70" t="str">
            <v>度</v>
          </cell>
          <cell r="C70">
            <v>1</v>
          </cell>
          <cell r="D70">
            <v>0.782</v>
          </cell>
        </row>
        <row r="75">
          <cell r="B75" t="str">
            <v>房屋总造价（元）</v>
          </cell>
          <cell r="C75" t="str">
            <v>房屋总面积（m2)</v>
          </cell>
          <cell r="D75" t="str">
            <v>房屋使用年限（年）</v>
          </cell>
        </row>
        <row r="76">
          <cell r="B76">
            <v>257845590.59</v>
          </cell>
          <cell r="C76">
            <v>43923.93</v>
          </cell>
          <cell r="D76">
            <v>50</v>
          </cell>
        </row>
        <row r="82">
          <cell r="B82" t="str">
            <v>管理费用
（C06表27行）</v>
          </cell>
          <cell r="C82" t="str">
            <v>医疗费用
（C07表1行）</v>
          </cell>
          <cell r="D82" t="str">
            <v>管理费用率
（公式自动计算）</v>
          </cell>
        </row>
        <row r="83">
          <cell r="B83">
            <v>231478831.59</v>
          </cell>
          <cell r="C83">
            <v>2799716458.67</v>
          </cell>
          <cell r="D83">
            <v>0.08</v>
          </cell>
        </row>
        <row r="84">
          <cell r="B84" t="str">
            <v>/</v>
          </cell>
          <cell r="C84" t="str">
            <v>/</v>
          </cell>
          <cell r="D84" t="str">
            <v>/</v>
          </cell>
        </row>
        <row r="89">
          <cell r="D89" t="str">
            <v>联系人：</v>
          </cell>
        </row>
        <row r="91">
          <cell r="B91" t="str">
            <v>项目名称</v>
          </cell>
          <cell r="C91" t="str">
            <v>计价单位</v>
          </cell>
          <cell r="D91" t="str">
            <v>测算总价格（元）</v>
          </cell>
        </row>
        <row r="92">
          <cell r="B92" t="str">
            <v>种植体植入费（全牙弓）</v>
          </cell>
          <cell r="C92" t="str">
            <v>例</v>
          </cell>
          <cell r="D92">
            <v>12086.0255061254</v>
          </cell>
        </row>
        <row r="95">
          <cell r="B95" t="str">
            <v>计量单位</v>
          </cell>
          <cell r="C95" t="str">
            <v>单价（元）</v>
          </cell>
          <cell r="D95" t="str">
            <v>用量</v>
          </cell>
        </row>
        <row r="96">
          <cell r="B96" t="str">
            <v>副</v>
          </cell>
          <cell r="C96">
            <v>2.28</v>
          </cell>
          <cell r="D96">
            <v>4</v>
          </cell>
        </row>
        <row r="97">
          <cell r="B97" t="str">
            <v>只</v>
          </cell>
          <cell r="C97">
            <v>1.37</v>
          </cell>
          <cell r="D97">
            <v>8</v>
          </cell>
        </row>
        <row r="98">
          <cell r="B98" t="str">
            <v>支</v>
          </cell>
          <cell r="C98">
            <v>0.35</v>
          </cell>
          <cell r="D98">
            <v>1</v>
          </cell>
        </row>
        <row r="99">
          <cell r="B99" t="str">
            <v>个</v>
          </cell>
          <cell r="C99">
            <v>0.5</v>
          </cell>
          <cell r="D99">
            <v>4</v>
          </cell>
        </row>
        <row r="100">
          <cell r="B100" t="str">
            <v>个</v>
          </cell>
          <cell r="C100">
            <v>0.33</v>
          </cell>
          <cell r="D100">
            <v>4</v>
          </cell>
        </row>
        <row r="101">
          <cell r="B101" t="str">
            <v>片</v>
          </cell>
          <cell r="C101">
            <v>0.24</v>
          </cell>
          <cell r="D101">
            <v>40</v>
          </cell>
        </row>
        <row r="102">
          <cell r="B102" t="str">
            <v>瓶</v>
          </cell>
          <cell r="C102">
            <v>10.5</v>
          </cell>
          <cell r="D102">
            <v>0.1</v>
          </cell>
        </row>
        <row r="103">
          <cell r="B103" t="str">
            <v>瓶</v>
          </cell>
          <cell r="C103">
            <v>28</v>
          </cell>
          <cell r="D103">
            <v>0.1</v>
          </cell>
        </row>
        <row r="104">
          <cell r="B104" t="str">
            <v>瓶</v>
          </cell>
          <cell r="C104">
            <v>2.17</v>
          </cell>
          <cell r="D104">
            <v>0.1</v>
          </cell>
        </row>
        <row r="105">
          <cell r="B105" t="str">
            <v>包</v>
          </cell>
          <cell r="C105">
            <v>7.05</v>
          </cell>
          <cell r="D105">
            <v>1</v>
          </cell>
        </row>
        <row r="106">
          <cell r="B106" t="str">
            <v>套</v>
          </cell>
          <cell r="C106">
            <v>435</v>
          </cell>
          <cell r="D106">
            <v>1</v>
          </cell>
        </row>
        <row r="107">
          <cell r="B107" t="str">
            <v>板</v>
          </cell>
          <cell r="C107">
            <v>280</v>
          </cell>
          <cell r="D107">
            <v>2</v>
          </cell>
        </row>
        <row r="108">
          <cell r="B108" t="str">
            <v>副</v>
          </cell>
          <cell r="C108">
            <v>5</v>
          </cell>
          <cell r="D108">
            <v>2</v>
          </cell>
        </row>
        <row r="109">
          <cell r="B109" t="str">
            <v>套</v>
          </cell>
          <cell r="C109">
            <v>98.79</v>
          </cell>
          <cell r="D109">
            <v>1</v>
          </cell>
        </row>
        <row r="110">
          <cell r="B110" t="str">
            <v>支</v>
          </cell>
          <cell r="C110">
            <v>5</v>
          </cell>
          <cell r="D110">
            <v>2</v>
          </cell>
        </row>
        <row r="114">
          <cell r="B114" t="str">
            <v>计量单位</v>
          </cell>
          <cell r="C114" t="str">
            <v>单价（元）</v>
          </cell>
          <cell r="D114" t="str">
            <v>用量</v>
          </cell>
        </row>
        <row r="120">
          <cell r="B120" t="str">
            <v>计量单位</v>
          </cell>
          <cell r="C120" t="str">
            <v>单价（元）</v>
          </cell>
          <cell r="D120" t="str">
            <v>用量</v>
          </cell>
        </row>
        <row r="121">
          <cell r="B121" t="str">
            <v>套</v>
          </cell>
          <cell r="C121">
            <v>1680</v>
          </cell>
          <cell r="D121">
            <v>30</v>
          </cell>
        </row>
        <row r="122">
          <cell r="B122" t="str">
            <v>个</v>
          </cell>
          <cell r="C122">
            <v>260</v>
          </cell>
          <cell r="D122">
            <v>1</v>
          </cell>
        </row>
        <row r="123">
          <cell r="B123" t="str">
            <v>个</v>
          </cell>
          <cell r="C123">
            <v>2100</v>
          </cell>
          <cell r="D123">
            <v>1</v>
          </cell>
        </row>
        <row r="124">
          <cell r="B124" t="str">
            <v>套</v>
          </cell>
          <cell r="C124">
            <v>435</v>
          </cell>
          <cell r="D124">
            <v>1</v>
          </cell>
        </row>
        <row r="125">
          <cell r="B125" t="str">
            <v>套</v>
          </cell>
          <cell r="C125">
            <v>48000</v>
          </cell>
          <cell r="D125">
            <v>2</v>
          </cell>
        </row>
        <row r="126">
          <cell r="B126" t="str">
            <v>套</v>
          </cell>
          <cell r="C126">
            <v>26000</v>
          </cell>
          <cell r="D126">
            <v>2</v>
          </cell>
        </row>
        <row r="130">
          <cell r="B130" t="str">
            <v>操作人数</v>
          </cell>
          <cell r="C130" t="str">
            <v>平均操作时间（小时）</v>
          </cell>
          <cell r="D130" t="str">
            <v>/</v>
          </cell>
        </row>
        <row r="131">
          <cell r="B131" t="str">
            <v>/</v>
          </cell>
          <cell r="C131" t="str">
            <v>/</v>
          </cell>
          <cell r="D131" t="str">
            <v>/</v>
          </cell>
        </row>
        <row r="132">
          <cell r="B132">
            <v>1</v>
          </cell>
          <cell r="C132">
            <v>8</v>
          </cell>
          <cell r="D132" t="str">
            <v>/</v>
          </cell>
        </row>
        <row r="133">
          <cell r="D133" t="str">
            <v>/</v>
          </cell>
        </row>
        <row r="134">
          <cell r="B134">
            <v>1</v>
          </cell>
          <cell r="C134">
            <v>8</v>
          </cell>
          <cell r="D134" t="str">
            <v>/</v>
          </cell>
        </row>
        <row r="135">
          <cell r="B135">
            <v>1</v>
          </cell>
          <cell r="C135">
            <v>8</v>
          </cell>
          <cell r="D135" t="str">
            <v>/</v>
          </cell>
        </row>
        <row r="136">
          <cell r="B136">
            <v>1</v>
          </cell>
          <cell r="C136">
            <v>8</v>
          </cell>
          <cell r="D136" t="str">
            <v>/</v>
          </cell>
        </row>
        <row r="137">
          <cell r="D137" t="str">
            <v>/</v>
          </cell>
        </row>
        <row r="141">
          <cell r="B141" t="str">
            <v>原值（元）</v>
          </cell>
          <cell r="C141" t="str">
            <v>额定使用期限（年）</v>
          </cell>
          <cell r="D141" t="str">
            <v>额定使用期限（小时）
（公式自动计算）</v>
          </cell>
        </row>
        <row r="142">
          <cell r="B142">
            <v>360000</v>
          </cell>
          <cell r="C142">
            <v>5</v>
          </cell>
          <cell r="D142">
            <v>10560</v>
          </cell>
        </row>
        <row r="143">
          <cell r="B143">
            <v>1760000</v>
          </cell>
          <cell r="C143">
            <v>5</v>
          </cell>
          <cell r="D143">
            <v>10560</v>
          </cell>
        </row>
        <row r="144">
          <cell r="B144">
            <v>98000</v>
          </cell>
          <cell r="C144">
            <v>5</v>
          </cell>
          <cell r="D144">
            <v>10560</v>
          </cell>
        </row>
        <row r="145">
          <cell r="B145">
            <v>298000</v>
          </cell>
          <cell r="C145">
            <v>5</v>
          </cell>
          <cell r="D145">
            <v>10560</v>
          </cell>
        </row>
        <row r="146">
          <cell r="B146">
            <v>480000</v>
          </cell>
          <cell r="C146">
            <v>5</v>
          </cell>
          <cell r="D146">
            <v>10560</v>
          </cell>
        </row>
        <row r="147">
          <cell r="B147">
            <v>3220</v>
          </cell>
          <cell r="C147">
            <v>5</v>
          </cell>
          <cell r="D147">
            <v>10560</v>
          </cell>
        </row>
        <row r="148">
          <cell r="B148">
            <v>1460</v>
          </cell>
          <cell r="C148">
            <v>5</v>
          </cell>
          <cell r="D148">
            <v>10560</v>
          </cell>
        </row>
        <row r="149">
          <cell r="B149">
            <v>1170</v>
          </cell>
          <cell r="C149">
            <v>5</v>
          </cell>
          <cell r="D149">
            <v>10560</v>
          </cell>
        </row>
        <row r="150">
          <cell r="D150">
            <v>0</v>
          </cell>
        </row>
        <row r="155">
          <cell r="B155" t="str">
            <v>单位</v>
          </cell>
          <cell r="C155" t="str">
            <v>耗用量</v>
          </cell>
          <cell r="D155" t="str">
            <v>单价（元）</v>
          </cell>
        </row>
        <row r="156">
          <cell r="B156" t="str">
            <v>吨</v>
          </cell>
          <cell r="C156">
            <v>1</v>
          </cell>
          <cell r="D156">
            <v>4.6</v>
          </cell>
        </row>
        <row r="157">
          <cell r="B157" t="str">
            <v>度</v>
          </cell>
          <cell r="C157">
            <v>1</v>
          </cell>
          <cell r="D157">
            <v>0.782</v>
          </cell>
        </row>
        <row r="162">
          <cell r="B162" t="str">
            <v>房屋总造价（元）</v>
          </cell>
          <cell r="C162" t="str">
            <v>房屋总面积（m2)</v>
          </cell>
          <cell r="D162" t="str">
            <v>房屋使用年限（年）</v>
          </cell>
        </row>
        <row r="163">
          <cell r="B163">
            <v>257845590.59</v>
          </cell>
          <cell r="C163">
            <v>43923.93</v>
          </cell>
          <cell r="D163">
            <v>50</v>
          </cell>
        </row>
        <row r="169">
          <cell r="B169" t="str">
            <v>管理费用
（C06表27行）</v>
          </cell>
          <cell r="C169" t="str">
            <v>医疗费用
（C07表1行）</v>
          </cell>
          <cell r="D169" t="str">
            <v>管理费用率
（公式自动计算）</v>
          </cell>
        </row>
        <row r="170">
          <cell r="B170">
            <v>231478831.59</v>
          </cell>
          <cell r="C170">
            <v>2799716458.67</v>
          </cell>
          <cell r="D170">
            <v>0.08</v>
          </cell>
        </row>
        <row r="171">
          <cell r="B171" t="str">
            <v>/</v>
          </cell>
          <cell r="C171" t="str">
            <v>/</v>
          </cell>
          <cell r="D171" t="str">
            <v>/</v>
          </cell>
        </row>
        <row r="190">
          <cell r="B190" t="str">
            <v>惠州市中心人民医院</v>
          </cell>
        </row>
        <row r="190">
          <cell r="D190" t="str">
            <v>联系人：</v>
          </cell>
        </row>
        <row r="192">
          <cell r="B192" t="str">
            <v>项目名称</v>
          </cell>
          <cell r="C192" t="str">
            <v>计价单位</v>
          </cell>
          <cell r="D192" t="str">
            <v>测算总价格（元）</v>
          </cell>
        </row>
        <row r="193">
          <cell r="B193" t="str">
            <v>种植牙冠修复置入费（单颗）</v>
          </cell>
          <cell r="C193" t="str">
            <v>牙位</v>
          </cell>
          <cell r="D193">
            <v>2611.85233826567</v>
          </cell>
        </row>
        <row r="196">
          <cell r="B196" t="str">
            <v>计量单位</v>
          </cell>
          <cell r="C196" t="str">
            <v>单价（元）</v>
          </cell>
          <cell r="D196" t="str">
            <v>用量</v>
          </cell>
        </row>
        <row r="197">
          <cell r="B197" t="str">
            <v>合</v>
          </cell>
          <cell r="C197">
            <v>360</v>
          </cell>
          <cell r="D197">
            <v>0.01</v>
          </cell>
        </row>
        <row r="198">
          <cell r="B198" t="str">
            <v>副</v>
          </cell>
          <cell r="C198">
            <v>2.28</v>
          </cell>
          <cell r="D198">
            <v>4</v>
          </cell>
        </row>
        <row r="199">
          <cell r="B199" t="str">
            <v>只</v>
          </cell>
          <cell r="C199">
            <v>1.37</v>
          </cell>
          <cell r="D199">
            <v>4</v>
          </cell>
        </row>
        <row r="200">
          <cell r="B200" t="str">
            <v>支</v>
          </cell>
          <cell r="C200">
            <v>0.35</v>
          </cell>
          <cell r="D200">
            <v>1</v>
          </cell>
        </row>
        <row r="201">
          <cell r="B201" t="str">
            <v>个</v>
          </cell>
          <cell r="C201">
            <v>0.5</v>
          </cell>
          <cell r="D201">
            <v>4</v>
          </cell>
        </row>
        <row r="202">
          <cell r="B202" t="str">
            <v>个</v>
          </cell>
          <cell r="C202">
            <v>0.33</v>
          </cell>
          <cell r="D202">
            <v>4</v>
          </cell>
        </row>
        <row r="203">
          <cell r="B203" t="str">
            <v>片</v>
          </cell>
          <cell r="C203">
            <v>0.24</v>
          </cell>
          <cell r="D203">
            <v>40</v>
          </cell>
        </row>
        <row r="204">
          <cell r="B204" t="str">
            <v>瓶</v>
          </cell>
          <cell r="C204">
            <v>10.5</v>
          </cell>
          <cell r="D204">
            <v>0.1</v>
          </cell>
        </row>
        <row r="205">
          <cell r="B205" t="str">
            <v>瓶</v>
          </cell>
          <cell r="C205">
            <v>28</v>
          </cell>
          <cell r="D205">
            <v>0.1</v>
          </cell>
        </row>
        <row r="206">
          <cell r="B206" t="str">
            <v>瓶</v>
          </cell>
          <cell r="C206">
            <v>2.17</v>
          </cell>
          <cell r="D206">
            <v>0.1</v>
          </cell>
        </row>
        <row r="207">
          <cell r="B207" t="str">
            <v>包</v>
          </cell>
          <cell r="C207">
            <v>7.05</v>
          </cell>
          <cell r="D207">
            <v>0.5</v>
          </cell>
        </row>
        <row r="208">
          <cell r="B208" t="str">
            <v>套</v>
          </cell>
          <cell r="C208">
            <v>435</v>
          </cell>
          <cell r="D208">
            <v>1</v>
          </cell>
        </row>
        <row r="209">
          <cell r="B209" t="str">
            <v>板</v>
          </cell>
          <cell r="C209">
            <v>280</v>
          </cell>
          <cell r="D209">
            <v>1</v>
          </cell>
        </row>
        <row r="210">
          <cell r="B210" t="str">
            <v>副</v>
          </cell>
          <cell r="C210">
            <v>5</v>
          </cell>
          <cell r="D210">
            <v>1</v>
          </cell>
        </row>
        <row r="211">
          <cell r="B211" t="str">
            <v>套</v>
          </cell>
          <cell r="C211">
            <v>98.79</v>
          </cell>
          <cell r="D211">
            <v>1</v>
          </cell>
        </row>
        <row r="212">
          <cell r="B212" t="str">
            <v>支</v>
          </cell>
          <cell r="C212">
            <v>5</v>
          </cell>
          <cell r="D212">
            <v>2</v>
          </cell>
        </row>
        <row r="216">
          <cell r="B216" t="str">
            <v>计量单位</v>
          </cell>
          <cell r="C216" t="str">
            <v>单价（元）</v>
          </cell>
          <cell r="D216" t="str">
            <v>用量</v>
          </cell>
        </row>
        <row r="221">
          <cell r="B221" t="str">
            <v>计量单位</v>
          </cell>
          <cell r="C221" t="str">
            <v>单价（元）</v>
          </cell>
          <cell r="D221" t="str">
            <v>用量</v>
          </cell>
        </row>
        <row r="222">
          <cell r="B222" t="str">
            <v>套</v>
          </cell>
          <cell r="C222">
            <v>1680</v>
          </cell>
          <cell r="D222">
            <v>1</v>
          </cell>
        </row>
        <row r="223">
          <cell r="B223" t="str">
            <v>个</v>
          </cell>
          <cell r="C223">
            <v>260</v>
          </cell>
          <cell r="D223">
            <v>1</v>
          </cell>
        </row>
        <row r="224">
          <cell r="B224" t="str">
            <v>套</v>
          </cell>
          <cell r="C224">
            <v>48000</v>
          </cell>
          <cell r="D224">
            <v>1</v>
          </cell>
        </row>
        <row r="225">
          <cell r="B225" t="str">
            <v>套</v>
          </cell>
          <cell r="C225">
            <v>26000</v>
          </cell>
          <cell r="D225">
            <v>1</v>
          </cell>
        </row>
        <row r="230">
          <cell r="B230" t="str">
            <v>操作人数</v>
          </cell>
          <cell r="C230" t="str">
            <v>平均操作时间（小时）</v>
          </cell>
          <cell r="D230" t="str">
            <v>/</v>
          </cell>
        </row>
        <row r="231">
          <cell r="B231" t="str">
            <v>/</v>
          </cell>
          <cell r="C231" t="str">
            <v>/</v>
          </cell>
          <cell r="D231" t="str">
            <v>/</v>
          </cell>
        </row>
        <row r="232">
          <cell r="B232">
            <v>1</v>
          </cell>
          <cell r="C232">
            <v>1</v>
          </cell>
          <cell r="D232" t="str">
            <v>/</v>
          </cell>
        </row>
        <row r="233">
          <cell r="D233" t="str">
            <v>/</v>
          </cell>
        </row>
        <row r="234">
          <cell r="D234" t="str">
            <v>/</v>
          </cell>
        </row>
        <row r="235">
          <cell r="B235">
            <v>1</v>
          </cell>
          <cell r="C235">
            <v>1</v>
          </cell>
          <cell r="D235" t="str">
            <v>/</v>
          </cell>
        </row>
        <row r="236">
          <cell r="D236" t="str">
            <v>/</v>
          </cell>
        </row>
        <row r="237">
          <cell r="D237" t="str">
            <v>/</v>
          </cell>
        </row>
        <row r="241">
          <cell r="B241" t="str">
            <v>原值（元）</v>
          </cell>
          <cell r="C241" t="str">
            <v>额定使用期限（年）</v>
          </cell>
          <cell r="D241" t="str">
            <v>额定使用期限（小时）
（公式自动计算）</v>
          </cell>
        </row>
        <row r="242">
          <cell r="B242">
            <v>98000</v>
          </cell>
          <cell r="C242">
            <v>5</v>
          </cell>
          <cell r="D242">
            <v>10560</v>
          </cell>
        </row>
        <row r="243">
          <cell r="B243">
            <v>480000</v>
          </cell>
          <cell r="C243">
            <v>5</v>
          </cell>
          <cell r="D243">
            <v>10560</v>
          </cell>
        </row>
        <row r="244">
          <cell r="B244">
            <v>98000</v>
          </cell>
          <cell r="C244">
            <v>5</v>
          </cell>
          <cell r="D244">
            <v>10560</v>
          </cell>
        </row>
        <row r="245">
          <cell r="B245">
            <v>298000</v>
          </cell>
          <cell r="C245">
            <v>5</v>
          </cell>
          <cell r="D245">
            <v>10560</v>
          </cell>
        </row>
        <row r="246">
          <cell r="B246">
            <v>480000</v>
          </cell>
          <cell r="C246">
            <v>5</v>
          </cell>
          <cell r="D246">
            <v>10560</v>
          </cell>
        </row>
        <row r="247">
          <cell r="B247">
            <v>3220</v>
          </cell>
          <cell r="C247">
            <v>5</v>
          </cell>
          <cell r="D247">
            <v>10560</v>
          </cell>
        </row>
        <row r="248">
          <cell r="B248">
            <v>1460</v>
          </cell>
          <cell r="C248">
            <v>5</v>
          </cell>
          <cell r="D248">
            <v>10560</v>
          </cell>
        </row>
        <row r="249">
          <cell r="B249">
            <v>1170</v>
          </cell>
          <cell r="C249">
            <v>5</v>
          </cell>
          <cell r="D249">
            <v>10560</v>
          </cell>
        </row>
        <row r="250">
          <cell r="D250">
            <v>0</v>
          </cell>
        </row>
        <row r="255">
          <cell r="B255" t="str">
            <v>单位</v>
          </cell>
          <cell r="C255" t="str">
            <v>耗用量</v>
          </cell>
          <cell r="D255" t="str">
            <v>单价（元）</v>
          </cell>
        </row>
        <row r="256">
          <cell r="B256" t="str">
            <v>吨</v>
          </cell>
          <cell r="C256">
            <v>0.1</v>
          </cell>
          <cell r="D256">
            <v>4.6</v>
          </cell>
        </row>
        <row r="257">
          <cell r="B257" t="str">
            <v>度</v>
          </cell>
          <cell r="C257">
            <v>0.1</v>
          </cell>
          <cell r="D257">
            <v>0.782</v>
          </cell>
        </row>
        <row r="262">
          <cell r="B262" t="str">
            <v>房屋总造价（元）</v>
          </cell>
          <cell r="C262" t="str">
            <v>房屋总面积（m2)</v>
          </cell>
          <cell r="D262" t="str">
            <v>房屋使用年限（年）</v>
          </cell>
        </row>
        <row r="263">
          <cell r="B263">
            <v>257845590.59</v>
          </cell>
          <cell r="C263">
            <v>43923.93</v>
          </cell>
          <cell r="D263">
            <v>50</v>
          </cell>
        </row>
        <row r="269">
          <cell r="B269" t="str">
            <v>管理费用
（C06表27行）</v>
          </cell>
          <cell r="C269" t="str">
            <v>医疗费用
（C07表1行）</v>
          </cell>
          <cell r="D269" t="str">
            <v>管理费用率
（公式自动计算）</v>
          </cell>
        </row>
        <row r="270">
          <cell r="B270">
            <v>231478831.59</v>
          </cell>
          <cell r="C270">
            <v>2799716458.67</v>
          </cell>
          <cell r="D270">
            <v>0.08</v>
          </cell>
        </row>
        <row r="271">
          <cell r="B271" t="str">
            <v>/</v>
          </cell>
          <cell r="C271" t="str">
            <v>/</v>
          </cell>
          <cell r="D271" t="str">
            <v>/</v>
          </cell>
        </row>
        <row r="291">
          <cell r="D291" t="str">
            <v>联系人：</v>
          </cell>
        </row>
        <row r="293">
          <cell r="B293" t="str">
            <v>项目名称</v>
          </cell>
          <cell r="C293" t="str">
            <v>计价单位</v>
          </cell>
          <cell r="D293" t="str">
            <v>测算总价格（元）</v>
          </cell>
        </row>
        <row r="294">
          <cell r="B294" t="str">
            <v>种植牙冠修复置入费（连续冠桥修复）</v>
          </cell>
          <cell r="C294" t="str">
            <v>牙位</v>
          </cell>
          <cell r="D294">
            <v>2197.53193826567</v>
          </cell>
        </row>
        <row r="297">
          <cell r="B297" t="str">
            <v>计量单位</v>
          </cell>
          <cell r="C297" t="str">
            <v>单价（元）</v>
          </cell>
          <cell r="D297" t="str">
            <v>用量</v>
          </cell>
        </row>
        <row r="298">
          <cell r="B298" t="str">
            <v>合</v>
          </cell>
          <cell r="C298">
            <v>360</v>
          </cell>
          <cell r="D298">
            <v>0.01</v>
          </cell>
        </row>
        <row r="299">
          <cell r="B299" t="str">
            <v>副</v>
          </cell>
          <cell r="C299">
            <v>2.28</v>
          </cell>
          <cell r="D299">
            <v>4</v>
          </cell>
        </row>
        <row r="300">
          <cell r="B300" t="str">
            <v>只</v>
          </cell>
          <cell r="C300">
            <v>1.37</v>
          </cell>
          <cell r="D300">
            <v>4</v>
          </cell>
        </row>
        <row r="301">
          <cell r="B301" t="str">
            <v>支</v>
          </cell>
          <cell r="C301">
            <v>0.35</v>
          </cell>
          <cell r="D301">
            <v>1</v>
          </cell>
        </row>
        <row r="302">
          <cell r="B302" t="str">
            <v>个</v>
          </cell>
          <cell r="C302">
            <v>0.5</v>
          </cell>
          <cell r="D302">
            <v>4</v>
          </cell>
        </row>
        <row r="303">
          <cell r="B303" t="str">
            <v>个</v>
          </cell>
          <cell r="C303">
            <v>0.33</v>
          </cell>
          <cell r="D303">
            <v>4</v>
          </cell>
        </row>
        <row r="304">
          <cell r="B304" t="str">
            <v>片</v>
          </cell>
          <cell r="C304">
            <v>0.24</v>
          </cell>
          <cell r="D304">
            <v>40</v>
          </cell>
        </row>
        <row r="305">
          <cell r="B305" t="str">
            <v>瓶</v>
          </cell>
          <cell r="C305">
            <v>10.5</v>
          </cell>
          <cell r="D305">
            <v>0.1</v>
          </cell>
        </row>
        <row r="306">
          <cell r="B306" t="str">
            <v>瓶</v>
          </cell>
          <cell r="C306">
            <v>28</v>
          </cell>
          <cell r="D306">
            <v>0.1</v>
          </cell>
        </row>
        <row r="307">
          <cell r="B307" t="str">
            <v>瓶</v>
          </cell>
          <cell r="C307">
            <v>2.17</v>
          </cell>
          <cell r="D307">
            <v>0.1</v>
          </cell>
        </row>
        <row r="308">
          <cell r="B308" t="str">
            <v>包</v>
          </cell>
          <cell r="C308">
            <v>7.05</v>
          </cell>
          <cell r="D308">
            <v>0.5</v>
          </cell>
        </row>
        <row r="309">
          <cell r="B309" t="str">
            <v>套</v>
          </cell>
          <cell r="C309">
            <v>435</v>
          </cell>
          <cell r="D309">
            <v>1</v>
          </cell>
        </row>
        <row r="310">
          <cell r="B310" t="str">
            <v>板</v>
          </cell>
          <cell r="C310">
            <v>280</v>
          </cell>
          <cell r="D310">
            <v>1</v>
          </cell>
        </row>
        <row r="311">
          <cell r="B311" t="str">
            <v>副</v>
          </cell>
          <cell r="C311">
            <v>5</v>
          </cell>
          <cell r="D311">
            <v>1</v>
          </cell>
        </row>
        <row r="312">
          <cell r="B312" t="str">
            <v>套</v>
          </cell>
          <cell r="C312">
            <v>98.79</v>
          </cell>
          <cell r="D312">
            <v>1</v>
          </cell>
        </row>
        <row r="313">
          <cell r="B313" t="str">
            <v>支</v>
          </cell>
          <cell r="C313">
            <v>5</v>
          </cell>
          <cell r="D313">
            <v>2</v>
          </cell>
        </row>
        <row r="317">
          <cell r="B317" t="str">
            <v>计量单位</v>
          </cell>
          <cell r="C317" t="str">
            <v>单价（元）</v>
          </cell>
          <cell r="D317" t="str">
            <v>用量</v>
          </cell>
        </row>
        <row r="323">
          <cell r="B323" t="str">
            <v>计量单位</v>
          </cell>
          <cell r="C323" t="str">
            <v>单价（元）</v>
          </cell>
          <cell r="D323" t="str">
            <v>用量</v>
          </cell>
        </row>
        <row r="324">
          <cell r="B324" t="str">
            <v>套</v>
          </cell>
          <cell r="C324">
            <v>280</v>
          </cell>
          <cell r="D324">
            <v>1</v>
          </cell>
        </row>
        <row r="325">
          <cell r="B325" t="str">
            <v>套</v>
          </cell>
          <cell r="C325">
            <v>1680</v>
          </cell>
          <cell r="D325">
            <v>1</v>
          </cell>
        </row>
        <row r="326">
          <cell r="B326" t="str">
            <v>套</v>
          </cell>
          <cell r="C326">
            <v>98.79</v>
          </cell>
          <cell r="D326">
            <v>1</v>
          </cell>
        </row>
        <row r="327">
          <cell r="B327" t="str">
            <v>支</v>
          </cell>
          <cell r="C327">
            <v>5</v>
          </cell>
          <cell r="D327">
            <v>1</v>
          </cell>
        </row>
        <row r="328">
          <cell r="B328" t="str">
            <v>个</v>
          </cell>
          <cell r="C328">
            <v>260</v>
          </cell>
          <cell r="D328">
            <v>1</v>
          </cell>
        </row>
        <row r="329">
          <cell r="B329" t="str">
            <v>套</v>
          </cell>
          <cell r="C329">
            <v>48000</v>
          </cell>
          <cell r="D329">
            <v>1</v>
          </cell>
        </row>
        <row r="330">
          <cell r="B330" t="str">
            <v>套</v>
          </cell>
          <cell r="C330">
            <v>26000</v>
          </cell>
          <cell r="D330">
            <v>1</v>
          </cell>
        </row>
        <row r="335">
          <cell r="B335" t="str">
            <v>操作人数</v>
          </cell>
          <cell r="C335" t="str">
            <v>平均操作时间（小时）</v>
          </cell>
          <cell r="D335" t="str">
            <v>/</v>
          </cell>
        </row>
        <row r="336">
          <cell r="B336" t="str">
            <v>/</v>
          </cell>
          <cell r="C336" t="str">
            <v>/</v>
          </cell>
          <cell r="D336" t="str">
            <v>/</v>
          </cell>
        </row>
        <row r="337">
          <cell r="B337">
            <v>1</v>
          </cell>
          <cell r="C337">
            <v>2</v>
          </cell>
          <cell r="D337" t="str">
            <v>/</v>
          </cell>
        </row>
        <row r="338">
          <cell r="D338" t="str">
            <v>/</v>
          </cell>
        </row>
        <row r="339">
          <cell r="D339" t="str">
            <v>/</v>
          </cell>
        </row>
        <row r="340">
          <cell r="B340">
            <v>1</v>
          </cell>
          <cell r="C340">
            <v>2</v>
          </cell>
          <cell r="D340" t="str">
            <v>/</v>
          </cell>
        </row>
        <row r="341">
          <cell r="D341" t="str">
            <v>/</v>
          </cell>
        </row>
        <row r="342">
          <cell r="D342" t="str">
            <v>/</v>
          </cell>
        </row>
        <row r="346">
          <cell r="B346" t="str">
            <v>原值（元）</v>
          </cell>
          <cell r="C346" t="str">
            <v>额定使用期限（年）</v>
          </cell>
          <cell r="D346" t="str">
            <v>额定使用期限（小时）
（公式自动计算）</v>
          </cell>
        </row>
        <row r="347">
          <cell r="B347">
            <v>98000</v>
          </cell>
          <cell r="C347">
            <v>5</v>
          </cell>
          <cell r="D347">
            <v>10560</v>
          </cell>
        </row>
        <row r="348">
          <cell r="B348">
            <v>480000</v>
          </cell>
          <cell r="C348">
            <v>5</v>
          </cell>
          <cell r="D348">
            <v>10560</v>
          </cell>
        </row>
        <row r="349">
          <cell r="B349">
            <v>98000</v>
          </cell>
          <cell r="C349">
            <v>5</v>
          </cell>
          <cell r="D349">
            <v>10560</v>
          </cell>
        </row>
        <row r="350">
          <cell r="B350">
            <v>298000</v>
          </cell>
          <cell r="C350">
            <v>5</v>
          </cell>
          <cell r="D350">
            <v>10560</v>
          </cell>
        </row>
        <row r="351">
          <cell r="B351">
            <v>480000</v>
          </cell>
          <cell r="C351">
            <v>5</v>
          </cell>
          <cell r="D351">
            <v>10560</v>
          </cell>
        </row>
        <row r="352">
          <cell r="B352">
            <v>3220</v>
          </cell>
          <cell r="C352">
            <v>5</v>
          </cell>
          <cell r="D352">
            <v>10560</v>
          </cell>
        </row>
        <row r="353">
          <cell r="B353">
            <v>1460</v>
          </cell>
          <cell r="C353">
            <v>5</v>
          </cell>
          <cell r="D353">
            <v>10560</v>
          </cell>
        </row>
        <row r="354">
          <cell r="B354">
            <v>1170</v>
          </cell>
          <cell r="C354">
            <v>5</v>
          </cell>
          <cell r="D354">
            <v>10560</v>
          </cell>
        </row>
        <row r="355">
          <cell r="D355">
            <v>0</v>
          </cell>
        </row>
        <row r="360">
          <cell r="B360" t="str">
            <v>单位</v>
          </cell>
          <cell r="C360" t="str">
            <v>耗用量</v>
          </cell>
          <cell r="D360" t="str">
            <v>单价（元）</v>
          </cell>
        </row>
        <row r="361">
          <cell r="B361" t="str">
            <v>吨</v>
          </cell>
          <cell r="C361">
            <v>0.1</v>
          </cell>
          <cell r="D361">
            <v>4.6</v>
          </cell>
        </row>
        <row r="362">
          <cell r="B362" t="str">
            <v>度</v>
          </cell>
          <cell r="C362">
            <v>0.1</v>
          </cell>
          <cell r="D362">
            <v>0.782</v>
          </cell>
        </row>
        <row r="367">
          <cell r="B367" t="str">
            <v>房屋总造价（元）</v>
          </cell>
          <cell r="C367" t="str">
            <v>房屋总面积（m2)</v>
          </cell>
          <cell r="D367" t="str">
            <v>房屋使用年限（年）</v>
          </cell>
        </row>
        <row r="368">
          <cell r="B368">
            <v>257845590.59</v>
          </cell>
          <cell r="C368">
            <v>43923.93</v>
          </cell>
          <cell r="D368">
            <v>50</v>
          </cell>
        </row>
        <row r="374">
          <cell r="B374" t="str">
            <v>管理费用
（C06表27行）</v>
          </cell>
          <cell r="C374" t="str">
            <v>医疗费用
（C07表1行）</v>
          </cell>
          <cell r="D374" t="str">
            <v>管理费用率
（公式自动计算）</v>
          </cell>
        </row>
        <row r="375">
          <cell r="B375">
            <v>231478831.59</v>
          </cell>
          <cell r="C375">
            <v>2799716458.67</v>
          </cell>
          <cell r="D375">
            <v>0.08</v>
          </cell>
        </row>
        <row r="376">
          <cell r="B376" t="str">
            <v>/</v>
          </cell>
          <cell r="C376" t="str">
            <v>/</v>
          </cell>
          <cell r="D376" t="str">
            <v>/</v>
          </cell>
        </row>
        <row r="389">
          <cell r="D389" t="str">
            <v>联系人：</v>
          </cell>
        </row>
        <row r="391">
          <cell r="B391" t="str">
            <v>项目名称</v>
          </cell>
          <cell r="C391" t="str">
            <v>计价单位</v>
          </cell>
          <cell r="D391" t="str">
            <v>测算总价格（元）</v>
          </cell>
        </row>
        <row r="392">
          <cell r="B392" t="str">
            <v>种植牙冠修复置入费（固定咬合重建）</v>
          </cell>
          <cell r="C392" t="str">
            <v>件</v>
          </cell>
          <cell r="D392">
            <v>3313.04233826567</v>
          </cell>
        </row>
        <row r="395">
          <cell r="B395" t="str">
            <v>计量单位</v>
          </cell>
          <cell r="C395" t="str">
            <v>单价（元）</v>
          </cell>
          <cell r="D395" t="str">
            <v>用量</v>
          </cell>
        </row>
        <row r="396">
          <cell r="B396" t="str">
            <v>合</v>
          </cell>
          <cell r="C396">
            <v>360</v>
          </cell>
          <cell r="D396">
            <v>0.01</v>
          </cell>
        </row>
        <row r="397">
          <cell r="B397" t="str">
            <v>副</v>
          </cell>
          <cell r="C397">
            <v>2.28</v>
          </cell>
          <cell r="D397">
            <v>4</v>
          </cell>
        </row>
        <row r="398">
          <cell r="B398" t="str">
            <v>只</v>
          </cell>
          <cell r="C398">
            <v>1.37</v>
          </cell>
          <cell r="D398">
            <v>4</v>
          </cell>
        </row>
        <row r="399">
          <cell r="B399" t="str">
            <v>支</v>
          </cell>
          <cell r="C399">
            <v>0.35</v>
          </cell>
          <cell r="D399">
            <v>1</v>
          </cell>
        </row>
        <row r="400">
          <cell r="B400" t="str">
            <v>个</v>
          </cell>
          <cell r="C400">
            <v>0.5</v>
          </cell>
          <cell r="D400">
            <v>4</v>
          </cell>
        </row>
        <row r="401">
          <cell r="B401" t="str">
            <v>个</v>
          </cell>
          <cell r="C401">
            <v>0.33</v>
          </cell>
          <cell r="D401">
            <v>4</v>
          </cell>
        </row>
        <row r="402">
          <cell r="B402" t="str">
            <v>片</v>
          </cell>
          <cell r="C402">
            <v>0.24</v>
          </cell>
          <cell r="D402">
            <v>40</v>
          </cell>
        </row>
        <row r="403">
          <cell r="B403" t="str">
            <v>瓶</v>
          </cell>
          <cell r="C403">
            <v>10.5</v>
          </cell>
          <cell r="D403">
            <v>0.1</v>
          </cell>
        </row>
        <row r="404">
          <cell r="B404" t="str">
            <v>瓶</v>
          </cell>
          <cell r="C404">
            <v>28</v>
          </cell>
          <cell r="D404">
            <v>0.1</v>
          </cell>
        </row>
        <row r="405">
          <cell r="B405" t="str">
            <v>瓶</v>
          </cell>
          <cell r="C405">
            <v>2.17</v>
          </cell>
          <cell r="D405">
            <v>0.1</v>
          </cell>
        </row>
        <row r="406">
          <cell r="B406" t="str">
            <v>包</v>
          </cell>
          <cell r="C406">
            <v>7.05</v>
          </cell>
          <cell r="D406">
            <v>0.5</v>
          </cell>
        </row>
        <row r="407">
          <cell r="B407" t="str">
            <v>套</v>
          </cell>
          <cell r="C407">
            <v>435</v>
          </cell>
          <cell r="D407">
            <v>1</v>
          </cell>
        </row>
        <row r="408">
          <cell r="B408" t="str">
            <v>板</v>
          </cell>
          <cell r="C408">
            <v>280</v>
          </cell>
          <cell r="D408">
            <v>1</v>
          </cell>
        </row>
        <row r="409">
          <cell r="B409" t="str">
            <v>副</v>
          </cell>
          <cell r="C409">
            <v>5</v>
          </cell>
          <cell r="D409">
            <v>1</v>
          </cell>
        </row>
        <row r="410">
          <cell r="B410" t="str">
            <v>套</v>
          </cell>
          <cell r="C410">
            <v>98.79</v>
          </cell>
          <cell r="D410">
            <v>1</v>
          </cell>
        </row>
        <row r="411">
          <cell r="B411" t="str">
            <v>支</v>
          </cell>
          <cell r="C411">
            <v>5</v>
          </cell>
          <cell r="D411">
            <v>2</v>
          </cell>
        </row>
        <row r="415">
          <cell r="B415" t="str">
            <v>计量单位</v>
          </cell>
          <cell r="C415" t="str">
            <v>单价（元）</v>
          </cell>
          <cell r="D415" t="str">
            <v>用量</v>
          </cell>
        </row>
        <row r="421">
          <cell r="B421" t="str">
            <v>计量单位</v>
          </cell>
          <cell r="C421" t="str">
            <v>单价（元）</v>
          </cell>
          <cell r="D421" t="str">
            <v>用量</v>
          </cell>
        </row>
        <row r="422">
          <cell r="B422" t="str">
            <v>套</v>
          </cell>
          <cell r="C422">
            <v>860</v>
          </cell>
          <cell r="D422">
            <v>1</v>
          </cell>
        </row>
        <row r="423">
          <cell r="B423" t="str">
            <v>套</v>
          </cell>
          <cell r="C423">
            <v>400</v>
          </cell>
          <cell r="D423">
            <v>1</v>
          </cell>
        </row>
        <row r="424">
          <cell r="B424" t="str">
            <v>套</v>
          </cell>
          <cell r="C424">
            <v>280</v>
          </cell>
          <cell r="D424">
            <v>1</v>
          </cell>
        </row>
        <row r="425">
          <cell r="B425" t="str">
            <v>套</v>
          </cell>
          <cell r="C425">
            <v>1680</v>
          </cell>
          <cell r="D425">
            <v>1</v>
          </cell>
        </row>
        <row r="426">
          <cell r="B426" t="str">
            <v>套</v>
          </cell>
          <cell r="C426">
            <v>98.79</v>
          </cell>
          <cell r="D426">
            <v>1</v>
          </cell>
        </row>
        <row r="427">
          <cell r="B427" t="str">
            <v>支</v>
          </cell>
          <cell r="C427">
            <v>5</v>
          </cell>
          <cell r="D427">
            <v>1</v>
          </cell>
        </row>
        <row r="428">
          <cell r="B428" t="str">
            <v>个</v>
          </cell>
          <cell r="C428">
            <v>260</v>
          </cell>
          <cell r="D428">
            <v>1</v>
          </cell>
        </row>
        <row r="429">
          <cell r="B429" t="str">
            <v>套</v>
          </cell>
          <cell r="C429">
            <v>48000</v>
          </cell>
          <cell r="D429">
            <v>1</v>
          </cell>
        </row>
        <row r="430">
          <cell r="B430" t="str">
            <v>套</v>
          </cell>
          <cell r="C430">
            <v>26000</v>
          </cell>
          <cell r="D430">
            <v>1</v>
          </cell>
        </row>
        <row r="435">
          <cell r="B435" t="str">
            <v>操作人数</v>
          </cell>
          <cell r="C435" t="str">
            <v>平均操作时间（小时）</v>
          </cell>
          <cell r="D435" t="str">
            <v>/</v>
          </cell>
        </row>
        <row r="436">
          <cell r="B436" t="str">
            <v>/</v>
          </cell>
          <cell r="C436" t="str">
            <v>/</v>
          </cell>
          <cell r="D436" t="str">
            <v>/</v>
          </cell>
        </row>
        <row r="437">
          <cell r="B437">
            <v>1</v>
          </cell>
          <cell r="C437">
            <v>1</v>
          </cell>
          <cell r="D437" t="str">
            <v>/</v>
          </cell>
        </row>
        <row r="438">
          <cell r="D438" t="str">
            <v>/</v>
          </cell>
        </row>
        <row r="439">
          <cell r="D439" t="str">
            <v>/</v>
          </cell>
        </row>
        <row r="440">
          <cell r="B440">
            <v>1</v>
          </cell>
          <cell r="C440">
            <v>2</v>
          </cell>
          <cell r="D440" t="str">
            <v>/</v>
          </cell>
        </row>
        <row r="441">
          <cell r="B441">
            <v>1</v>
          </cell>
          <cell r="C441">
            <v>2</v>
          </cell>
          <cell r="D441" t="str">
            <v>/</v>
          </cell>
        </row>
        <row r="442">
          <cell r="D442" t="str">
            <v>/</v>
          </cell>
        </row>
        <row r="446">
          <cell r="B446" t="str">
            <v>原值（元）</v>
          </cell>
          <cell r="C446" t="str">
            <v>额定使用期限（年）</v>
          </cell>
          <cell r="D446" t="str">
            <v>额定使用期限（小时）
（公式自动计算）</v>
          </cell>
        </row>
        <row r="447">
          <cell r="B447">
            <v>98000</v>
          </cell>
          <cell r="C447">
            <v>5</v>
          </cell>
          <cell r="D447">
            <v>10560</v>
          </cell>
        </row>
        <row r="448">
          <cell r="B448">
            <v>480000</v>
          </cell>
          <cell r="C448">
            <v>5</v>
          </cell>
          <cell r="D448">
            <v>10560</v>
          </cell>
        </row>
        <row r="449">
          <cell r="B449">
            <v>680000</v>
          </cell>
          <cell r="C449">
            <v>5</v>
          </cell>
          <cell r="D449">
            <v>10560</v>
          </cell>
        </row>
        <row r="450">
          <cell r="B450">
            <v>98000</v>
          </cell>
          <cell r="C450">
            <v>5</v>
          </cell>
          <cell r="D450">
            <v>10560</v>
          </cell>
        </row>
        <row r="451">
          <cell r="B451">
            <v>298000</v>
          </cell>
          <cell r="C451">
            <v>5</v>
          </cell>
          <cell r="D451">
            <v>10560</v>
          </cell>
        </row>
        <row r="452">
          <cell r="B452">
            <v>480000</v>
          </cell>
          <cell r="C452">
            <v>5</v>
          </cell>
          <cell r="D452">
            <v>10560</v>
          </cell>
        </row>
        <row r="453">
          <cell r="B453">
            <v>3220</v>
          </cell>
          <cell r="C453">
            <v>5</v>
          </cell>
          <cell r="D453">
            <v>10560</v>
          </cell>
        </row>
        <row r="454">
          <cell r="B454">
            <v>1460</v>
          </cell>
          <cell r="C454">
            <v>5</v>
          </cell>
          <cell r="D454">
            <v>10560</v>
          </cell>
        </row>
        <row r="455">
          <cell r="B455">
            <v>1170</v>
          </cell>
          <cell r="C455">
            <v>5</v>
          </cell>
          <cell r="D455">
            <v>10560</v>
          </cell>
        </row>
        <row r="456">
          <cell r="D456">
            <v>0</v>
          </cell>
        </row>
        <row r="461">
          <cell r="B461" t="str">
            <v>单位</v>
          </cell>
          <cell r="C461" t="str">
            <v>耗用量</v>
          </cell>
          <cell r="D461" t="str">
            <v>单价（元）</v>
          </cell>
        </row>
        <row r="462">
          <cell r="B462" t="str">
            <v>吨</v>
          </cell>
          <cell r="C462">
            <v>1</v>
          </cell>
          <cell r="D462">
            <v>4.6</v>
          </cell>
        </row>
        <row r="463">
          <cell r="B463" t="str">
            <v>度</v>
          </cell>
          <cell r="C463">
            <v>1</v>
          </cell>
          <cell r="D463">
            <v>0.782</v>
          </cell>
        </row>
        <row r="468">
          <cell r="B468" t="str">
            <v>房屋总造价（元）</v>
          </cell>
          <cell r="C468" t="str">
            <v>房屋总面积（m2)</v>
          </cell>
          <cell r="D468" t="str">
            <v>房屋使用年限（年）</v>
          </cell>
        </row>
        <row r="469">
          <cell r="B469">
            <v>257845590.59</v>
          </cell>
          <cell r="C469">
            <v>43923.93</v>
          </cell>
          <cell r="D469">
            <v>50</v>
          </cell>
        </row>
        <row r="475">
          <cell r="B475" t="str">
            <v>管理费用
（C06表27行）</v>
          </cell>
          <cell r="C475" t="str">
            <v>医疗费用
（C07表1行）</v>
          </cell>
          <cell r="D475" t="str">
            <v>管理费用率
（公式自动计算）</v>
          </cell>
        </row>
        <row r="476">
          <cell r="B476">
            <v>231478831.59</v>
          </cell>
          <cell r="C476">
            <v>2799716458.67</v>
          </cell>
          <cell r="D476">
            <v>0.08</v>
          </cell>
        </row>
        <row r="477">
          <cell r="B477" t="str">
            <v>/</v>
          </cell>
          <cell r="C477" t="str">
            <v>/</v>
          </cell>
          <cell r="D477" t="str">
            <v>/</v>
          </cell>
        </row>
        <row r="490">
          <cell r="D490" t="str">
            <v>联系人：</v>
          </cell>
        </row>
        <row r="492">
          <cell r="B492" t="str">
            <v>项目名称</v>
          </cell>
          <cell r="C492" t="str">
            <v>计价单位</v>
          </cell>
          <cell r="D492" t="str">
            <v>测算总价格（元）</v>
          </cell>
        </row>
        <row r="493">
          <cell r="B493" t="str">
            <v>种植可摘修复置入费</v>
          </cell>
          <cell r="C493" t="str">
            <v>件</v>
          </cell>
          <cell r="D493">
            <v>2130.57193826567</v>
          </cell>
        </row>
        <row r="496">
          <cell r="B496" t="str">
            <v>计量单位</v>
          </cell>
          <cell r="C496" t="str">
            <v>单价（元）</v>
          </cell>
          <cell r="D496" t="str">
            <v>用量</v>
          </cell>
        </row>
        <row r="497">
          <cell r="B497" t="str">
            <v>合</v>
          </cell>
          <cell r="C497">
            <v>360</v>
          </cell>
          <cell r="D497">
            <v>0.01</v>
          </cell>
        </row>
        <row r="498">
          <cell r="B498" t="str">
            <v>副</v>
          </cell>
          <cell r="C498">
            <v>2.28</v>
          </cell>
          <cell r="D498">
            <v>4</v>
          </cell>
        </row>
        <row r="499">
          <cell r="B499" t="str">
            <v>只</v>
          </cell>
          <cell r="C499">
            <v>1.37</v>
          </cell>
          <cell r="D499">
            <v>4</v>
          </cell>
        </row>
        <row r="500">
          <cell r="B500" t="str">
            <v>支</v>
          </cell>
          <cell r="C500">
            <v>0.35</v>
          </cell>
          <cell r="D500">
            <v>1</v>
          </cell>
        </row>
        <row r="501">
          <cell r="B501" t="str">
            <v>个</v>
          </cell>
          <cell r="C501">
            <v>0.5</v>
          </cell>
          <cell r="D501">
            <v>4</v>
          </cell>
        </row>
        <row r="502">
          <cell r="B502" t="str">
            <v>个</v>
          </cell>
          <cell r="C502">
            <v>0.33</v>
          </cell>
          <cell r="D502">
            <v>4</v>
          </cell>
        </row>
        <row r="503">
          <cell r="B503" t="str">
            <v>片</v>
          </cell>
          <cell r="C503">
            <v>0.24</v>
          </cell>
          <cell r="D503">
            <v>40</v>
          </cell>
        </row>
        <row r="504">
          <cell r="B504" t="str">
            <v>瓶</v>
          </cell>
          <cell r="C504">
            <v>10.5</v>
          </cell>
          <cell r="D504">
            <v>0.1</v>
          </cell>
        </row>
        <row r="505">
          <cell r="B505" t="str">
            <v>瓶</v>
          </cell>
          <cell r="C505">
            <v>28</v>
          </cell>
          <cell r="D505">
            <v>0.1</v>
          </cell>
        </row>
        <row r="506">
          <cell r="B506" t="str">
            <v>瓶</v>
          </cell>
          <cell r="C506">
            <v>2.17</v>
          </cell>
          <cell r="D506">
            <v>0.1</v>
          </cell>
        </row>
        <row r="507">
          <cell r="B507" t="str">
            <v>包</v>
          </cell>
          <cell r="C507">
            <v>7.05</v>
          </cell>
          <cell r="D507">
            <v>0.5</v>
          </cell>
        </row>
        <row r="508">
          <cell r="B508" t="str">
            <v>套</v>
          </cell>
          <cell r="C508">
            <v>435</v>
          </cell>
        </row>
        <row r="509">
          <cell r="B509" t="str">
            <v>板</v>
          </cell>
          <cell r="C509">
            <v>280</v>
          </cell>
        </row>
        <row r="510">
          <cell r="B510" t="str">
            <v>副</v>
          </cell>
          <cell r="C510">
            <v>5</v>
          </cell>
        </row>
        <row r="511">
          <cell r="B511" t="str">
            <v>套</v>
          </cell>
          <cell r="C511">
            <v>98.79</v>
          </cell>
          <cell r="D511">
            <v>1</v>
          </cell>
        </row>
        <row r="512">
          <cell r="B512" t="str">
            <v>支</v>
          </cell>
          <cell r="C512">
            <v>5</v>
          </cell>
        </row>
        <row r="516">
          <cell r="B516" t="str">
            <v>计量单位</v>
          </cell>
          <cell r="C516" t="str">
            <v>单价（元）</v>
          </cell>
          <cell r="D516" t="str">
            <v>用量</v>
          </cell>
        </row>
        <row r="522">
          <cell r="B522" t="str">
            <v>计量单位</v>
          </cell>
          <cell r="C522" t="str">
            <v>单价（元）</v>
          </cell>
          <cell r="D522" t="str">
            <v>用量</v>
          </cell>
        </row>
        <row r="523">
          <cell r="B523" t="str">
            <v>套</v>
          </cell>
          <cell r="C523">
            <v>860</v>
          </cell>
          <cell r="D523">
            <v>1</v>
          </cell>
        </row>
        <row r="524">
          <cell r="B524" t="str">
            <v>套</v>
          </cell>
          <cell r="C524">
            <v>400</v>
          </cell>
          <cell r="D524">
            <v>1</v>
          </cell>
        </row>
        <row r="525">
          <cell r="B525" t="str">
            <v>套</v>
          </cell>
          <cell r="C525">
            <v>280</v>
          </cell>
          <cell r="D525">
            <v>1</v>
          </cell>
        </row>
        <row r="526">
          <cell r="B526" t="str">
            <v>套</v>
          </cell>
          <cell r="C526">
            <v>1680</v>
          </cell>
          <cell r="D526">
            <v>1</v>
          </cell>
        </row>
        <row r="527">
          <cell r="B527" t="str">
            <v>套</v>
          </cell>
          <cell r="C527">
            <v>98.79</v>
          </cell>
          <cell r="D527">
            <v>1</v>
          </cell>
        </row>
        <row r="528">
          <cell r="B528" t="str">
            <v>支</v>
          </cell>
          <cell r="C528">
            <v>5</v>
          </cell>
          <cell r="D528">
            <v>1</v>
          </cell>
        </row>
        <row r="529">
          <cell r="B529" t="str">
            <v>个</v>
          </cell>
          <cell r="C529">
            <v>260</v>
          </cell>
          <cell r="D529">
            <v>1</v>
          </cell>
        </row>
        <row r="530">
          <cell r="B530" t="str">
            <v>套</v>
          </cell>
          <cell r="C530">
            <v>48000</v>
          </cell>
          <cell r="D530">
            <v>1</v>
          </cell>
        </row>
        <row r="531">
          <cell r="B531" t="str">
            <v>套</v>
          </cell>
          <cell r="C531">
            <v>26000</v>
          </cell>
          <cell r="D531">
            <v>1</v>
          </cell>
        </row>
        <row r="537">
          <cell r="B537" t="str">
            <v>操作人数</v>
          </cell>
          <cell r="C537" t="str">
            <v>平均操作时间（小时）</v>
          </cell>
          <cell r="D537" t="str">
            <v>/</v>
          </cell>
        </row>
        <row r="538">
          <cell r="B538" t="str">
            <v>/</v>
          </cell>
          <cell r="C538" t="str">
            <v>/</v>
          </cell>
          <cell r="D538" t="str">
            <v>/</v>
          </cell>
        </row>
        <row r="539">
          <cell r="B539">
            <v>1</v>
          </cell>
          <cell r="C539">
            <v>1</v>
          </cell>
          <cell r="D539" t="str">
            <v>/</v>
          </cell>
        </row>
        <row r="540">
          <cell r="D540" t="str">
            <v>/</v>
          </cell>
        </row>
        <row r="541">
          <cell r="D541" t="str">
            <v>/</v>
          </cell>
        </row>
        <row r="542">
          <cell r="B542">
            <v>1</v>
          </cell>
          <cell r="C542">
            <v>1</v>
          </cell>
          <cell r="D542" t="str">
            <v>/</v>
          </cell>
        </row>
        <row r="543">
          <cell r="B543">
            <v>1</v>
          </cell>
          <cell r="C543">
            <v>1</v>
          </cell>
          <cell r="D543" t="str">
            <v>/</v>
          </cell>
        </row>
        <row r="544">
          <cell r="D544" t="str">
            <v>/</v>
          </cell>
        </row>
        <row r="548">
          <cell r="B548" t="str">
            <v>原值（元）</v>
          </cell>
          <cell r="C548" t="str">
            <v>额定使用期限（年）</v>
          </cell>
          <cell r="D548" t="str">
            <v>额定使用期限（小时）
（公式自动计算）</v>
          </cell>
        </row>
        <row r="549">
          <cell r="B549">
            <v>98000</v>
          </cell>
          <cell r="C549">
            <v>5</v>
          </cell>
          <cell r="D549">
            <v>10560</v>
          </cell>
        </row>
        <row r="550">
          <cell r="B550">
            <v>480000</v>
          </cell>
          <cell r="C550">
            <v>5</v>
          </cell>
          <cell r="D550">
            <v>10560</v>
          </cell>
        </row>
        <row r="551">
          <cell r="D551">
            <v>0</v>
          </cell>
        </row>
        <row r="556">
          <cell r="B556" t="str">
            <v>单位</v>
          </cell>
          <cell r="C556" t="str">
            <v>耗用量</v>
          </cell>
          <cell r="D556" t="str">
            <v>单价（元）</v>
          </cell>
        </row>
        <row r="557">
          <cell r="B557" t="str">
            <v>吨</v>
          </cell>
          <cell r="C557">
            <v>0.1</v>
          </cell>
          <cell r="D557">
            <v>4.6</v>
          </cell>
        </row>
        <row r="558">
          <cell r="B558" t="str">
            <v>度</v>
          </cell>
          <cell r="C558">
            <v>0.1</v>
          </cell>
          <cell r="D558">
            <v>0.782</v>
          </cell>
        </row>
        <row r="563">
          <cell r="B563" t="str">
            <v>房屋总造价（元）</v>
          </cell>
          <cell r="C563" t="str">
            <v>房屋总面积（m2)</v>
          </cell>
          <cell r="D563" t="str">
            <v>房屋使用年限（年）</v>
          </cell>
        </row>
        <row r="564">
          <cell r="B564">
            <v>257845590.59</v>
          </cell>
          <cell r="C564">
            <v>43923.93</v>
          </cell>
          <cell r="D564">
            <v>50</v>
          </cell>
        </row>
        <row r="570">
          <cell r="B570" t="str">
            <v>管理费用
（C06表27行）</v>
          </cell>
          <cell r="C570" t="str">
            <v>医疗费用
（C07表1行）</v>
          </cell>
          <cell r="D570" t="str">
            <v>管理费用率
（公式自动计算）</v>
          </cell>
        </row>
        <row r="571">
          <cell r="B571">
            <v>231478831.59</v>
          </cell>
          <cell r="C571">
            <v>2799716458.67</v>
          </cell>
          <cell r="D571">
            <v>0.08</v>
          </cell>
        </row>
        <row r="572">
          <cell r="B572" t="str">
            <v>/</v>
          </cell>
          <cell r="C572" t="str">
            <v>/</v>
          </cell>
          <cell r="D572" t="str">
            <v>/</v>
          </cell>
        </row>
        <row r="590">
          <cell r="D590" t="str">
            <v>联系人：</v>
          </cell>
        </row>
        <row r="592">
          <cell r="B592" t="str">
            <v>项目名称</v>
          </cell>
          <cell r="C592" t="str">
            <v>计价单位</v>
          </cell>
          <cell r="D592" t="str">
            <v>测算总价格（元）</v>
          </cell>
        </row>
        <row r="593">
          <cell r="B593" t="str">
            <v>口腔内植骨费（简单）</v>
          </cell>
          <cell r="C593" t="str">
            <v>牙位</v>
          </cell>
          <cell r="D593">
            <v>1080.64993826567</v>
          </cell>
        </row>
        <row r="596">
          <cell r="B596" t="str">
            <v>计量单位</v>
          </cell>
          <cell r="C596" t="str">
            <v>单价（元）</v>
          </cell>
          <cell r="D596" t="str">
            <v>用量</v>
          </cell>
        </row>
        <row r="597">
          <cell r="B597" t="str">
            <v>合</v>
          </cell>
          <cell r="C597">
            <v>360</v>
          </cell>
          <cell r="D597">
            <v>0.01</v>
          </cell>
        </row>
        <row r="598">
          <cell r="B598" t="str">
            <v>副</v>
          </cell>
          <cell r="C598">
            <v>2.28</v>
          </cell>
          <cell r="D598">
            <v>2</v>
          </cell>
        </row>
        <row r="599">
          <cell r="B599" t="str">
            <v>只</v>
          </cell>
          <cell r="C599">
            <v>1.37</v>
          </cell>
          <cell r="D599">
            <v>2</v>
          </cell>
        </row>
        <row r="600">
          <cell r="B600" t="str">
            <v>支</v>
          </cell>
          <cell r="C600">
            <v>0.35</v>
          </cell>
          <cell r="D600">
            <v>1</v>
          </cell>
        </row>
        <row r="601">
          <cell r="B601" t="str">
            <v>个</v>
          </cell>
          <cell r="C601">
            <v>0.5</v>
          </cell>
          <cell r="D601">
            <v>2</v>
          </cell>
        </row>
        <row r="602">
          <cell r="B602" t="str">
            <v>个</v>
          </cell>
          <cell r="C602">
            <v>0.33</v>
          </cell>
          <cell r="D602">
            <v>2</v>
          </cell>
        </row>
        <row r="603">
          <cell r="B603" t="str">
            <v>片</v>
          </cell>
          <cell r="C603">
            <v>0.24</v>
          </cell>
          <cell r="D603">
            <v>40</v>
          </cell>
        </row>
        <row r="604">
          <cell r="B604" t="str">
            <v>瓶</v>
          </cell>
          <cell r="C604">
            <v>10.5</v>
          </cell>
          <cell r="D604">
            <v>0.1</v>
          </cell>
        </row>
        <row r="605">
          <cell r="B605" t="str">
            <v>瓶</v>
          </cell>
          <cell r="C605">
            <v>28</v>
          </cell>
          <cell r="D605">
            <v>0.1</v>
          </cell>
        </row>
        <row r="606">
          <cell r="B606" t="str">
            <v>瓶</v>
          </cell>
          <cell r="C606">
            <v>2.17</v>
          </cell>
          <cell r="D606">
            <v>0.1</v>
          </cell>
        </row>
        <row r="607">
          <cell r="B607" t="str">
            <v>包</v>
          </cell>
          <cell r="C607">
            <v>7.05</v>
          </cell>
          <cell r="D607">
            <v>0.5</v>
          </cell>
        </row>
        <row r="608">
          <cell r="B608" t="str">
            <v>套</v>
          </cell>
          <cell r="C608">
            <v>435</v>
          </cell>
          <cell r="D608">
            <v>0.2</v>
          </cell>
        </row>
        <row r="609">
          <cell r="B609" t="str">
            <v>板</v>
          </cell>
          <cell r="C609">
            <v>280</v>
          </cell>
          <cell r="D609">
            <v>0.2</v>
          </cell>
        </row>
        <row r="610">
          <cell r="B610" t="str">
            <v>副</v>
          </cell>
          <cell r="C610">
            <v>5</v>
          </cell>
          <cell r="D610">
            <v>1</v>
          </cell>
        </row>
        <row r="611">
          <cell r="B611" t="str">
            <v>套</v>
          </cell>
          <cell r="C611">
            <v>98.79</v>
          </cell>
          <cell r="D611">
            <v>1</v>
          </cell>
        </row>
        <row r="612">
          <cell r="B612" t="str">
            <v>支</v>
          </cell>
          <cell r="C612">
            <v>5</v>
          </cell>
        </row>
        <row r="616">
          <cell r="B616" t="str">
            <v>计量单位</v>
          </cell>
          <cell r="C616" t="str">
            <v>单价（元）</v>
          </cell>
          <cell r="D616" t="str">
            <v>用量</v>
          </cell>
        </row>
        <row r="622">
          <cell r="B622" t="str">
            <v>计量单位</v>
          </cell>
          <cell r="C622" t="str">
            <v>单价（元）</v>
          </cell>
          <cell r="D622" t="str">
            <v>用量</v>
          </cell>
        </row>
        <row r="623">
          <cell r="B623" t="str">
            <v>套</v>
          </cell>
          <cell r="C623">
            <v>860</v>
          </cell>
          <cell r="D623">
            <v>1</v>
          </cell>
        </row>
        <row r="624">
          <cell r="B624" t="str">
            <v>套</v>
          </cell>
          <cell r="C624">
            <v>400</v>
          </cell>
          <cell r="D624">
            <v>1</v>
          </cell>
        </row>
        <row r="625">
          <cell r="B625" t="str">
            <v>套</v>
          </cell>
          <cell r="C625">
            <v>280</v>
          </cell>
          <cell r="D625">
            <v>1</v>
          </cell>
        </row>
        <row r="626">
          <cell r="B626" t="str">
            <v>套</v>
          </cell>
          <cell r="C626">
            <v>1680</v>
          </cell>
          <cell r="D626">
            <v>1</v>
          </cell>
        </row>
        <row r="627">
          <cell r="B627" t="str">
            <v>套</v>
          </cell>
          <cell r="C627">
            <v>98.79</v>
          </cell>
          <cell r="D627">
            <v>1</v>
          </cell>
        </row>
        <row r="628">
          <cell r="B628" t="str">
            <v>支</v>
          </cell>
          <cell r="C628">
            <v>5</v>
          </cell>
          <cell r="D628">
            <v>1</v>
          </cell>
        </row>
        <row r="632">
          <cell r="B632" t="str">
            <v>操作人数</v>
          </cell>
          <cell r="C632" t="str">
            <v>平均操作时间（小时）</v>
          </cell>
          <cell r="D632" t="str">
            <v>/</v>
          </cell>
        </row>
        <row r="633">
          <cell r="B633" t="str">
            <v>/</v>
          </cell>
          <cell r="C633" t="str">
            <v>/</v>
          </cell>
          <cell r="D633" t="str">
            <v>/</v>
          </cell>
        </row>
        <row r="634">
          <cell r="D634" t="str">
            <v>/</v>
          </cell>
        </row>
        <row r="635">
          <cell r="D635" t="str">
            <v>/</v>
          </cell>
        </row>
        <row r="636">
          <cell r="B636">
            <v>1</v>
          </cell>
          <cell r="C636">
            <v>1</v>
          </cell>
          <cell r="D636" t="str">
            <v>/</v>
          </cell>
        </row>
        <row r="637">
          <cell r="B637">
            <v>1</v>
          </cell>
          <cell r="C637">
            <v>1</v>
          </cell>
          <cell r="D637" t="str">
            <v>/</v>
          </cell>
        </row>
        <row r="638">
          <cell r="D638" t="str">
            <v>/</v>
          </cell>
        </row>
        <row r="639">
          <cell r="D639" t="str">
            <v>/</v>
          </cell>
        </row>
        <row r="643">
          <cell r="B643" t="str">
            <v>原值（元）</v>
          </cell>
          <cell r="C643" t="str">
            <v>额定使用期限（年）</v>
          </cell>
          <cell r="D643" t="str">
            <v>额定使用期限（小时）
（公式自动计算）</v>
          </cell>
        </row>
        <row r="644">
          <cell r="B644">
            <v>360000</v>
          </cell>
          <cell r="C644">
            <v>5</v>
          </cell>
          <cell r="D644">
            <v>10560</v>
          </cell>
        </row>
        <row r="645">
          <cell r="B645">
            <v>48000</v>
          </cell>
          <cell r="C645">
            <v>2</v>
          </cell>
          <cell r="D645">
            <v>4224</v>
          </cell>
        </row>
        <row r="646">
          <cell r="B646">
            <v>1760000</v>
          </cell>
          <cell r="C646">
            <v>5</v>
          </cell>
          <cell r="D646">
            <v>10560</v>
          </cell>
        </row>
        <row r="647">
          <cell r="B647">
            <v>98000</v>
          </cell>
          <cell r="C647">
            <v>5</v>
          </cell>
          <cell r="D647">
            <v>10560</v>
          </cell>
        </row>
        <row r="648">
          <cell r="B648">
            <v>298000</v>
          </cell>
          <cell r="C648">
            <v>5</v>
          </cell>
          <cell r="D648">
            <v>10560</v>
          </cell>
        </row>
        <row r="649">
          <cell r="B649">
            <v>3220</v>
          </cell>
          <cell r="C649">
            <v>5</v>
          </cell>
          <cell r="D649">
            <v>10560</v>
          </cell>
        </row>
        <row r="650">
          <cell r="B650">
            <v>1460</v>
          </cell>
          <cell r="C650">
            <v>5</v>
          </cell>
          <cell r="D650">
            <v>10560</v>
          </cell>
        </row>
        <row r="651">
          <cell r="B651">
            <v>1170</v>
          </cell>
          <cell r="C651">
            <v>5</v>
          </cell>
          <cell r="D651">
            <v>10560</v>
          </cell>
        </row>
        <row r="657">
          <cell r="B657" t="str">
            <v>单位</v>
          </cell>
          <cell r="C657" t="str">
            <v>耗用量</v>
          </cell>
          <cell r="D657" t="str">
            <v>单价（元）</v>
          </cell>
        </row>
        <row r="658">
          <cell r="B658" t="str">
            <v>吨</v>
          </cell>
          <cell r="C658">
            <v>0.1</v>
          </cell>
          <cell r="D658">
            <v>4.6</v>
          </cell>
        </row>
        <row r="659">
          <cell r="B659" t="str">
            <v>度</v>
          </cell>
          <cell r="C659">
            <v>0.1</v>
          </cell>
          <cell r="D659">
            <v>0.782</v>
          </cell>
        </row>
        <row r="664">
          <cell r="B664" t="str">
            <v>房屋总造价（元）</v>
          </cell>
          <cell r="C664" t="str">
            <v>房屋总面积（m2)</v>
          </cell>
          <cell r="D664" t="str">
            <v>房屋使用年限（年）</v>
          </cell>
        </row>
        <row r="665">
          <cell r="B665">
            <v>257845590.59</v>
          </cell>
          <cell r="C665">
            <v>43923.93</v>
          </cell>
          <cell r="D665">
            <v>50</v>
          </cell>
        </row>
        <row r="671">
          <cell r="B671" t="str">
            <v>管理费用
（C06表27行）</v>
          </cell>
          <cell r="C671" t="str">
            <v>医疗费用
（C07表1行）</v>
          </cell>
          <cell r="D671" t="str">
            <v>管理费用率
（公式自动计算）</v>
          </cell>
        </row>
        <row r="672">
          <cell r="B672">
            <v>231478831.59</v>
          </cell>
          <cell r="C672">
            <v>2799716458.67</v>
          </cell>
          <cell r="D672">
            <v>0.08</v>
          </cell>
        </row>
        <row r="673">
          <cell r="B673" t="str">
            <v>/</v>
          </cell>
          <cell r="C673" t="str">
            <v>/</v>
          </cell>
          <cell r="D673" t="str">
            <v>/</v>
          </cell>
        </row>
        <row r="689">
          <cell r="B689" t="str">
            <v>惠州市中心人民医院</v>
          </cell>
        </row>
        <row r="689">
          <cell r="D689" t="str">
            <v>联系人：</v>
          </cell>
        </row>
        <row r="691">
          <cell r="B691" t="str">
            <v>项目名称</v>
          </cell>
          <cell r="C691" t="str">
            <v>计价单位</v>
          </cell>
          <cell r="D691" t="str">
            <v>测算总价格（元）</v>
          </cell>
        </row>
        <row r="692">
          <cell r="B692" t="str">
            <v>口腔内植骨费（一般）</v>
          </cell>
          <cell r="C692" t="str">
            <v>牙位</v>
          </cell>
          <cell r="D692">
            <v>1874.81270739851</v>
          </cell>
        </row>
        <row r="695">
          <cell r="B695" t="str">
            <v>计量单位</v>
          </cell>
          <cell r="C695" t="str">
            <v>单价（元）</v>
          </cell>
          <cell r="D695" t="str">
            <v>用量</v>
          </cell>
        </row>
        <row r="696">
          <cell r="B696" t="str">
            <v>合</v>
          </cell>
          <cell r="C696">
            <v>360</v>
          </cell>
          <cell r="D696">
            <v>0.01</v>
          </cell>
        </row>
        <row r="697">
          <cell r="B697" t="str">
            <v>副</v>
          </cell>
          <cell r="C697">
            <v>2.28</v>
          </cell>
          <cell r="D697">
            <v>4</v>
          </cell>
        </row>
        <row r="698">
          <cell r="B698" t="str">
            <v>只</v>
          </cell>
          <cell r="C698">
            <v>1.37</v>
          </cell>
          <cell r="D698">
            <v>4</v>
          </cell>
        </row>
        <row r="699">
          <cell r="B699" t="str">
            <v>支</v>
          </cell>
          <cell r="C699">
            <v>0.35</v>
          </cell>
          <cell r="D699">
            <v>1</v>
          </cell>
        </row>
        <row r="700">
          <cell r="B700" t="str">
            <v>个</v>
          </cell>
          <cell r="C700">
            <v>0.5</v>
          </cell>
          <cell r="D700">
            <v>4</v>
          </cell>
        </row>
        <row r="701">
          <cell r="B701" t="str">
            <v>个</v>
          </cell>
          <cell r="C701">
            <v>0.33</v>
          </cell>
          <cell r="D701">
            <v>4</v>
          </cell>
        </row>
        <row r="702">
          <cell r="B702" t="str">
            <v>片</v>
          </cell>
          <cell r="C702">
            <v>0.24</v>
          </cell>
          <cell r="D702">
            <v>40</v>
          </cell>
        </row>
        <row r="703">
          <cell r="B703" t="str">
            <v>瓶</v>
          </cell>
          <cell r="C703">
            <v>10.5</v>
          </cell>
          <cell r="D703">
            <v>0.1</v>
          </cell>
        </row>
        <row r="704">
          <cell r="B704" t="str">
            <v>瓶</v>
          </cell>
          <cell r="C704">
            <v>28</v>
          </cell>
          <cell r="D704">
            <v>0.1</v>
          </cell>
        </row>
        <row r="705">
          <cell r="B705" t="str">
            <v>瓶</v>
          </cell>
          <cell r="C705">
            <v>2.17</v>
          </cell>
          <cell r="D705">
            <v>0.1</v>
          </cell>
        </row>
        <row r="706">
          <cell r="B706" t="str">
            <v>包</v>
          </cell>
          <cell r="C706">
            <v>7.05</v>
          </cell>
          <cell r="D706">
            <v>0.5</v>
          </cell>
        </row>
        <row r="707">
          <cell r="B707" t="str">
            <v>套</v>
          </cell>
          <cell r="C707">
            <v>435</v>
          </cell>
          <cell r="D707">
            <v>0.5</v>
          </cell>
        </row>
        <row r="708">
          <cell r="B708" t="str">
            <v>板</v>
          </cell>
          <cell r="C708">
            <v>280</v>
          </cell>
          <cell r="D708">
            <v>0.5</v>
          </cell>
        </row>
        <row r="709">
          <cell r="B709" t="str">
            <v>副</v>
          </cell>
          <cell r="C709">
            <v>5</v>
          </cell>
          <cell r="D709">
            <v>1</v>
          </cell>
        </row>
        <row r="710">
          <cell r="B710" t="str">
            <v>套</v>
          </cell>
          <cell r="C710">
            <v>98.79</v>
          </cell>
          <cell r="D710">
            <v>1</v>
          </cell>
        </row>
        <row r="711">
          <cell r="B711" t="str">
            <v>支</v>
          </cell>
          <cell r="C711">
            <v>5</v>
          </cell>
          <cell r="D711">
            <v>1</v>
          </cell>
        </row>
        <row r="715">
          <cell r="B715" t="str">
            <v>计量单位</v>
          </cell>
          <cell r="C715" t="str">
            <v>单价（元）</v>
          </cell>
          <cell r="D715" t="str">
            <v>用量</v>
          </cell>
        </row>
        <row r="721">
          <cell r="B721" t="str">
            <v>计量单位</v>
          </cell>
          <cell r="C721" t="str">
            <v>单价（元）</v>
          </cell>
          <cell r="D721" t="str">
            <v>用量</v>
          </cell>
        </row>
        <row r="722">
          <cell r="B722" t="str">
            <v>套</v>
          </cell>
          <cell r="C722">
            <v>860</v>
          </cell>
          <cell r="D722">
            <v>1</v>
          </cell>
        </row>
        <row r="723">
          <cell r="B723" t="str">
            <v>套</v>
          </cell>
          <cell r="C723">
            <v>400</v>
          </cell>
          <cell r="D723">
            <v>1</v>
          </cell>
        </row>
        <row r="724">
          <cell r="B724" t="str">
            <v>套</v>
          </cell>
          <cell r="C724">
            <v>280</v>
          </cell>
          <cell r="D724">
            <v>1</v>
          </cell>
        </row>
        <row r="725">
          <cell r="B725" t="str">
            <v>套</v>
          </cell>
          <cell r="C725">
            <v>1680</v>
          </cell>
          <cell r="D725">
            <v>1</v>
          </cell>
        </row>
        <row r="726">
          <cell r="B726" t="str">
            <v>套</v>
          </cell>
          <cell r="C726">
            <v>98.79</v>
          </cell>
          <cell r="D726">
            <v>1</v>
          </cell>
        </row>
        <row r="727">
          <cell r="B727" t="str">
            <v>支</v>
          </cell>
          <cell r="C727">
            <v>5</v>
          </cell>
          <cell r="D727">
            <v>1</v>
          </cell>
        </row>
        <row r="731">
          <cell r="B731" t="str">
            <v>操作人数</v>
          </cell>
          <cell r="C731" t="str">
            <v>平均操作时间（小时）</v>
          </cell>
          <cell r="D731" t="str">
            <v>/</v>
          </cell>
        </row>
        <row r="732">
          <cell r="B732" t="str">
            <v>/</v>
          </cell>
          <cell r="C732" t="str">
            <v>/</v>
          </cell>
          <cell r="D732" t="str">
            <v>/</v>
          </cell>
        </row>
        <row r="733">
          <cell r="B733">
            <v>1</v>
          </cell>
          <cell r="C733">
            <v>1.5</v>
          </cell>
          <cell r="D733" t="str">
            <v>/</v>
          </cell>
        </row>
        <row r="734">
          <cell r="D734" t="str">
            <v>/</v>
          </cell>
        </row>
        <row r="735">
          <cell r="B735">
            <v>1</v>
          </cell>
          <cell r="C735">
            <v>1.5</v>
          </cell>
          <cell r="D735" t="str">
            <v>/</v>
          </cell>
        </row>
        <row r="736">
          <cell r="B736">
            <v>1</v>
          </cell>
          <cell r="C736">
            <v>1.5</v>
          </cell>
          <cell r="D736" t="str">
            <v>/</v>
          </cell>
        </row>
        <row r="737">
          <cell r="D737" t="str">
            <v>/</v>
          </cell>
        </row>
        <row r="738">
          <cell r="D738" t="str">
            <v>/</v>
          </cell>
        </row>
        <row r="742">
          <cell r="B742" t="str">
            <v>原值（元）</v>
          </cell>
          <cell r="C742" t="str">
            <v>额定使用期限（年）</v>
          </cell>
          <cell r="D742" t="str">
            <v>额定使用期限（小时）
（公式自动计算）</v>
          </cell>
        </row>
        <row r="743">
          <cell r="B743">
            <v>360000</v>
          </cell>
          <cell r="C743">
            <v>5</v>
          </cell>
          <cell r="D743">
            <v>10560</v>
          </cell>
        </row>
        <row r="744">
          <cell r="B744">
            <v>48000</v>
          </cell>
          <cell r="C744">
            <v>2</v>
          </cell>
          <cell r="D744">
            <v>4224</v>
          </cell>
        </row>
        <row r="745">
          <cell r="B745">
            <v>1760000</v>
          </cell>
          <cell r="C745">
            <v>5</v>
          </cell>
          <cell r="D745">
            <v>10560</v>
          </cell>
        </row>
        <row r="746">
          <cell r="B746">
            <v>98000</v>
          </cell>
          <cell r="C746">
            <v>5</v>
          </cell>
          <cell r="D746">
            <v>10560</v>
          </cell>
        </row>
        <row r="747">
          <cell r="B747">
            <v>298000</v>
          </cell>
          <cell r="C747">
            <v>5</v>
          </cell>
          <cell r="D747">
            <v>10560</v>
          </cell>
        </row>
        <row r="748">
          <cell r="B748">
            <v>3220</v>
          </cell>
          <cell r="C748">
            <v>5</v>
          </cell>
          <cell r="D748">
            <v>10560</v>
          </cell>
        </row>
        <row r="749">
          <cell r="B749">
            <v>1460</v>
          </cell>
          <cell r="C749">
            <v>5</v>
          </cell>
          <cell r="D749">
            <v>10560</v>
          </cell>
        </row>
        <row r="750">
          <cell r="B750">
            <v>1170</v>
          </cell>
          <cell r="C750">
            <v>5</v>
          </cell>
          <cell r="D750">
            <v>10560</v>
          </cell>
        </row>
        <row r="755">
          <cell r="B755" t="str">
            <v>单位</v>
          </cell>
          <cell r="C755" t="str">
            <v>耗用量</v>
          </cell>
          <cell r="D755" t="str">
            <v>单价（元）</v>
          </cell>
        </row>
        <row r="756">
          <cell r="B756" t="str">
            <v>吨</v>
          </cell>
          <cell r="C756">
            <v>0.1</v>
          </cell>
          <cell r="D756">
            <v>4.6</v>
          </cell>
        </row>
        <row r="757">
          <cell r="B757" t="str">
            <v>度</v>
          </cell>
          <cell r="C757">
            <v>0.1</v>
          </cell>
          <cell r="D757">
            <v>0.782</v>
          </cell>
        </row>
        <row r="762">
          <cell r="B762" t="str">
            <v>房屋总造价（元）</v>
          </cell>
          <cell r="C762" t="str">
            <v>房屋总面积（m2)</v>
          </cell>
          <cell r="D762" t="str">
            <v>房屋使用年限（年）</v>
          </cell>
        </row>
        <row r="763">
          <cell r="B763">
            <v>257845590.59</v>
          </cell>
          <cell r="C763">
            <v>43923.93</v>
          </cell>
          <cell r="D763">
            <v>50</v>
          </cell>
        </row>
        <row r="769">
          <cell r="B769" t="str">
            <v>管理费用
（C06表27行）</v>
          </cell>
          <cell r="C769" t="str">
            <v>医疗费用
（C07表1行）</v>
          </cell>
          <cell r="D769" t="str">
            <v>管理费用率
（公式自动计算）</v>
          </cell>
        </row>
        <row r="770">
          <cell r="B770">
            <v>231478831.59</v>
          </cell>
          <cell r="C770">
            <v>2799716458.67</v>
          </cell>
          <cell r="D770">
            <v>0.08</v>
          </cell>
        </row>
        <row r="771">
          <cell r="B771" t="str">
            <v>/</v>
          </cell>
          <cell r="C771" t="str">
            <v>/</v>
          </cell>
          <cell r="D771" t="str">
            <v>/</v>
          </cell>
        </row>
        <row r="780">
          <cell r="D780" t="str">
            <v>联系人：</v>
          </cell>
        </row>
        <row r="782">
          <cell r="B782" t="str">
            <v>项目名称</v>
          </cell>
          <cell r="C782" t="str">
            <v>计价单位</v>
          </cell>
          <cell r="D782" t="str">
            <v>测算总价格（元）</v>
          </cell>
        </row>
        <row r="783">
          <cell r="B783" t="str">
            <v>口腔内植骨费（复杂）</v>
          </cell>
          <cell r="C783" t="str">
            <v>牙位</v>
          </cell>
          <cell r="D783">
            <v>2470.92507653135</v>
          </cell>
        </row>
        <row r="786">
          <cell r="B786" t="str">
            <v>计量单位</v>
          </cell>
          <cell r="C786" t="str">
            <v>单价（元）</v>
          </cell>
          <cell r="D786" t="str">
            <v>用量</v>
          </cell>
        </row>
        <row r="787">
          <cell r="B787" t="str">
            <v>合</v>
          </cell>
          <cell r="C787">
            <v>360</v>
          </cell>
          <cell r="D787">
            <v>0.01</v>
          </cell>
        </row>
        <row r="788">
          <cell r="B788" t="str">
            <v>副</v>
          </cell>
          <cell r="C788">
            <v>2.28</v>
          </cell>
          <cell r="D788">
            <v>4</v>
          </cell>
        </row>
        <row r="789">
          <cell r="B789" t="str">
            <v>只</v>
          </cell>
          <cell r="C789">
            <v>1.37</v>
          </cell>
          <cell r="D789">
            <v>4</v>
          </cell>
        </row>
        <row r="790">
          <cell r="B790" t="str">
            <v>支</v>
          </cell>
          <cell r="C790">
            <v>0.35</v>
          </cell>
          <cell r="D790">
            <v>1</v>
          </cell>
        </row>
        <row r="791">
          <cell r="B791" t="str">
            <v>个</v>
          </cell>
          <cell r="C791">
            <v>0.5</v>
          </cell>
          <cell r="D791">
            <v>4</v>
          </cell>
        </row>
        <row r="792">
          <cell r="B792" t="str">
            <v>个</v>
          </cell>
          <cell r="C792">
            <v>0.33</v>
          </cell>
          <cell r="D792">
            <v>4</v>
          </cell>
        </row>
        <row r="793">
          <cell r="B793" t="str">
            <v>片</v>
          </cell>
          <cell r="C793">
            <v>0.24</v>
          </cell>
          <cell r="D793">
            <v>40</v>
          </cell>
        </row>
        <row r="794">
          <cell r="B794" t="str">
            <v>瓶</v>
          </cell>
          <cell r="C794">
            <v>10.5</v>
          </cell>
          <cell r="D794">
            <v>0.1</v>
          </cell>
        </row>
        <row r="795">
          <cell r="B795" t="str">
            <v>瓶</v>
          </cell>
          <cell r="C795">
            <v>28</v>
          </cell>
          <cell r="D795">
            <v>0.1</v>
          </cell>
        </row>
        <row r="796">
          <cell r="B796" t="str">
            <v>瓶</v>
          </cell>
          <cell r="C796">
            <v>2.17</v>
          </cell>
          <cell r="D796">
            <v>0.1</v>
          </cell>
        </row>
        <row r="797">
          <cell r="B797" t="str">
            <v>包</v>
          </cell>
          <cell r="C797">
            <v>7.05</v>
          </cell>
          <cell r="D797">
            <v>0.5</v>
          </cell>
        </row>
        <row r="798">
          <cell r="B798" t="str">
            <v>套</v>
          </cell>
          <cell r="C798">
            <v>435</v>
          </cell>
          <cell r="D798">
            <v>0.2</v>
          </cell>
        </row>
        <row r="799">
          <cell r="B799" t="str">
            <v>板</v>
          </cell>
          <cell r="C799">
            <v>280</v>
          </cell>
          <cell r="D799">
            <v>0.2</v>
          </cell>
        </row>
        <row r="800">
          <cell r="B800" t="str">
            <v>副</v>
          </cell>
          <cell r="C800">
            <v>5</v>
          </cell>
          <cell r="D800">
            <v>1</v>
          </cell>
        </row>
        <row r="801">
          <cell r="B801" t="str">
            <v>套</v>
          </cell>
          <cell r="C801">
            <v>98.79</v>
          </cell>
          <cell r="D801">
            <v>1</v>
          </cell>
        </row>
        <row r="802">
          <cell r="B802" t="str">
            <v>支</v>
          </cell>
          <cell r="C802">
            <v>5</v>
          </cell>
          <cell r="D802">
            <v>1</v>
          </cell>
        </row>
        <row r="806">
          <cell r="B806" t="str">
            <v>计量单位</v>
          </cell>
          <cell r="C806" t="str">
            <v>单价（元）</v>
          </cell>
          <cell r="D806" t="str">
            <v>用量</v>
          </cell>
        </row>
        <row r="812">
          <cell r="B812" t="str">
            <v>计量单位</v>
          </cell>
          <cell r="C812" t="str">
            <v>单价（元）</v>
          </cell>
          <cell r="D812" t="str">
            <v>用量</v>
          </cell>
        </row>
        <row r="813">
          <cell r="B813" t="str">
            <v>套</v>
          </cell>
          <cell r="C813">
            <v>860</v>
          </cell>
          <cell r="D813">
            <v>1</v>
          </cell>
        </row>
        <row r="814">
          <cell r="B814" t="str">
            <v>套</v>
          </cell>
          <cell r="C814">
            <v>400</v>
          </cell>
          <cell r="D814">
            <v>1</v>
          </cell>
        </row>
        <row r="815">
          <cell r="B815" t="str">
            <v>套</v>
          </cell>
          <cell r="C815">
            <v>280</v>
          </cell>
          <cell r="D815">
            <v>1</v>
          </cell>
        </row>
        <row r="816">
          <cell r="B816" t="str">
            <v>套</v>
          </cell>
          <cell r="C816">
            <v>1680</v>
          </cell>
          <cell r="D816">
            <v>1</v>
          </cell>
        </row>
        <row r="817">
          <cell r="B817" t="str">
            <v>套</v>
          </cell>
          <cell r="C817">
            <v>98.79</v>
          </cell>
          <cell r="D817">
            <v>1</v>
          </cell>
        </row>
        <row r="818">
          <cell r="B818" t="str">
            <v>支</v>
          </cell>
          <cell r="C818">
            <v>5</v>
          </cell>
          <cell r="D818">
            <v>1</v>
          </cell>
        </row>
        <row r="823">
          <cell r="B823" t="str">
            <v>操作人数</v>
          </cell>
          <cell r="C823" t="str">
            <v>平均操作时间（小时）</v>
          </cell>
          <cell r="D823" t="str">
            <v>/</v>
          </cell>
        </row>
        <row r="824">
          <cell r="B824" t="str">
            <v>/</v>
          </cell>
          <cell r="C824" t="str">
            <v>/</v>
          </cell>
          <cell r="D824" t="str">
            <v>/</v>
          </cell>
        </row>
        <row r="825">
          <cell r="B825">
            <v>1</v>
          </cell>
          <cell r="C825">
            <v>2</v>
          </cell>
          <cell r="D825" t="str">
            <v>/</v>
          </cell>
        </row>
        <row r="826">
          <cell r="B826">
            <v>1</v>
          </cell>
          <cell r="C826">
            <v>2</v>
          </cell>
          <cell r="D826" t="str">
            <v>/</v>
          </cell>
        </row>
        <row r="827">
          <cell r="B827">
            <v>1</v>
          </cell>
          <cell r="C827">
            <v>2</v>
          </cell>
          <cell r="D827" t="str">
            <v>/</v>
          </cell>
        </row>
        <row r="828">
          <cell r="B828">
            <v>1</v>
          </cell>
          <cell r="C828">
            <v>2</v>
          </cell>
          <cell r="D828" t="str">
            <v>/</v>
          </cell>
        </row>
        <row r="829">
          <cell r="B829">
            <v>1</v>
          </cell>
          <cell r="C829">
            <v>2</v>
          </cell>
          <cell r="D829" t="str">
            <v>/</v>
          </cell>
        </row>
        <row r="830">
          <cell r="D830" t="str">
            <v>/</v>
          </cell>
        </row>
        <row r="834">
          <cell r="B834" t="str">
            <v>原值（元）</v>
          </cell>
          <cell r="C834" t="str">
            <v>额定使用期限（年）</v>
          </cell>
          <cell r="D834" t="str">
            <v>额定使用期限（小时）
（公式自动计算）</v>
          </cell>
        </row>
        <row r="835">
          <cell r="B835">
            <v>360000</v>
          </cell>
          <cell r="C835">
            <v>5</v>
          </cell>
          <cell r="D835">
            <v>10560</v>
          </cell>
        </row>
        <row r="836">
          <cell r="B836">
            <v>48000</v>
          </cell>
          <cell r="C836">
            <v>2</v>
          </cell>
          <cell r="D836">
            <v>4224</v>
          </cell>
        </row>
        <row r="837">
          <cell r="B837">
            <v>1760000</v>
          </cell>
          <cell r="C837">
            <v>5</v>
          </cell>
          <cell r="D837">
            <v>10560</v>
          </cell>
        </row>
        <row r="838">
          <cell r="B838">
            <v>98000</v>
          </cell>
          <cell r="C838">
            <v>5</v>
          </cell>
          <cell r="D838">
            <v>10560</v>
          </cell>
        </row>
        <row r="839">
          <cell r="B839">
            <v>298000</v>
          </cell>
          <cell r="C839">
            <v>5</v>
          </cell>
          <cell r="D839">
            <v>10560</v>
          </cell>
        </row>
        <row r="840">
          <cell r="B840">
            <v>3220</v>
          </cell>
          <cell r="C840">
            <v>5</v>
          </cell>
          <cell r="D840">
            <v>10560</v>
          </cell>
        </row>
        <row r="841">
          <cell r="B841">
            <v>1460</v>
          </cell>
          <cell r="C841">
            <v>5</v>
          </cell>
          <cell r="D841">
            <v>10560</v>
          </cell>
        </row>
        <row r="842">
          <cell r="B842">
            <v>1170</v>
          </cell>
          <cell r="C842">
            <v>5</v>
          </cell>
          <cell r="D842">
            <v>10560</v>
          </cell>
        </row>
        <row r="847">
          <cell r="B847" t="str">
            <v>单位</v>
          </cell>
          <cell r="C847" t="str">
            <v>耗用量</v>
          </cell>
          <cell r="D847" t="str">
            <v>单价（元）</v>
          </cell>
        </row>
        <row r="848">
          <cell r="B848" t="str">
            <v>吨</v>
          </cell>
          <cell r="C848">
            <v>1</v>
          </cell>
          <cell r="D848">
            <v>4.6</v>
          </cell>
        </row>
        <row r="849">
          <cell r="B849" t="str">
            <v>度</v>
          </cell>
          <cell r="C849">
            <v>1</v>
          </cell>
          <cell r="D849">
            <v>0.782</v>
          </cell>
        </row>
        <row r="854">
          <cell r="B854" t="str">
            <v>房屋总造价（元）</v>
          </cell>
          <cell r="C854" t="str">
            <v>房屋总面积（m2)</v>
          </cell>
          <cell r="D854" t="str">
            <v>房屋使用年限（年）</v>
          </cell>
        </row>
        <row r="855">
          <cell r="B855">
            <v>257845590.59</v>
          </cell>
          <cell r="C855">
            <v>43923.93</v>
          </cell>
          <cell r="D855">
            <v>50</v>
          </cell>
        </row>
        <row r="861">
          <cell r="B861" t="str">
            <v>管理费用
（C06表27行）</v>
          </cell>
          <cell r="C861" t="str">
            <v>医疗费用
（C07表1行）</v>
          </cell>
          <cell r="D861" t="str">
            <v>管理费用率
（公式自动计算）</v>
          </cell>
        </row>
        <row r="862">
          <cell r="B862">
            <v>231478831.59</v>
          </cell>
          <cell r="C862">
            <v>2799716458.67</v>
          </cell>
          <cell r="D862">
            <v>0.08</v>
          </cell>
        </row>
        <row r="863">
          <cell r="B863" t="str">
            <v>/</v>
          </cell>
          <cell r="C863" t="str">
            <v>/</v>
          </cell>
          <cell r="D863" t="str">
            <v>/</v>
          </cell>
        </row>
        <row r="872">
          <cell r="D872" t="str">
            <v>联系人：</v>
          </cell>
        </row>
        <row r="874">
          <cell r="B874" t="str">
            <v>项目名称</v>
          </cell>
          <cell r="C874" t="str">
            <v>计价单位</v>
          </cell>
          <cell r="D874" t="str">
            <v>测算总价格（元）</v>
          </cell>
        </row>
        <row r="875">
          <cell r="B875" t="str">
            <v>种植体周软组织移植费</v>
          </cell>
          <cell r="C875" t="str">
            <v>牙位</v>
          </cell>
          <cell r="D875">
            <v>2467.31787653135</v>
          </cell>
        </row>
        <row r="878">
          <cell r="B878" t="str">
            <v>计量单位</v>
          </cell>
          <cell r="C878" t="str">
            <v>单价（元）</v>
          </cell>
          <cell r="D878" t="str">
            <v>用量</v>
          </cell>
        </row>
        <row r="879">
          <cell r="B879" t="str">
            <v>合</v>
          </cell>
          <cell r="C879">
            <v>360</v>
          </cell>
          <cell r="D879">
            <v>0.01</v>
          </cell>
        </row>
        <row r="880">
          <cell r="B880" t="str">
            <v>副</v>
          </cell>
          <cell r="C880">
            <v>2.28</v>
          </cell>
          <cell r="D880">
            <v>4</v>
          </cell>
        </row>
        <row r="881">
          <cell r="B881" t="str">
            <v>只</v>
          </cell>
          <cell r="C881">
            <v>1.37</v>
          </cell>
          <cell r="D881">
            <v>4</v>
          </cell>
        </row>
        <row r="882">
          <cell r="B882" t="str">
            <v>支</v>
          </cell>
          <cell r="C882">
            <v>0.35</v>
          </cell>
          <cell r="D882">
            <v>1</v>
          </cell>
        </row>
        <row r="883">
          <cell r="B883" t="str">
            <v>个</v>
          </cell>
          <cell r="C883">
            <v>0.5</v>
          </cell>
          <cell r="D883">
            <v>4</v>
          </cell>
        </row>
        <row r="884">
          <cell r="B884" t="str">
            <v>个</v>
          </cell>
          <cell r="C884">
            <v>0.33</v>
          </cell>
          <cell r="D884">
            <v>4</v>
          </cell>
        </row>
        <row r="885">
          <cell r="B885" t="str">
            <v>片</v>
          </cell>
          <cell r="C885">
            <v>0.24</v>
          </cell>
          <cell r="D885">
            <v>40</v>
          </cell>
        </row>
        <row r="886">
          <cell r="B886" t="str">
            <v>瓶</v>
          </cell>
          <cell r="C886">
            <v>10.5</v>
          </cell>
          <cell r="D886">
            <v>0.1</v>
          </cell>
        </row>
        <row r="887">
          <cell r="B887" t="str">
            <v>瓶</v>
          </cell>
          <cell r="C887">
            <v>28</v>
          </cell>
          <cell r="D887">
            <v>0.1</v>
          </cell>
        </row>
        <row r="888">
          <cell r="B888" t="str">
            <v>瓶</v>
          </cell>
          <cell r="C888">
            <v>2.17</v>
          </cell>
          <cell r="D888">
            <v>0.1</v>
          </cell>
        </row>
        <row r="889">
          <cell r="B889" t="str">
            <v>包</v>
          </cell>
          <cell r="C889">
            <v>7.05</v>
          </cell>
          <cell r="D889">
            <v>0.5</v>
          </cell>
        </row>
        <row r="890">
          <cell r="B890" t="str">
            <v>套</v>
          </cell>
          <cell r="C890">
            <v>435</v>
          </cell>
          <cell r="D890">
            <v>1</v>
          </cell>
        </row>
        <row r="891">
          <cell r="B891" t="str">
            <v>板</v>
          </cell>
          <cell r="C891">
            <v>280</v>
          </cell>
          <cell r="D891">
            <v>1</v>
          </cell>
        </row>
        <row r="892">
          <cell r="B892" t="str">
            <v>副</v>
          </cell>
          <cell r="C892">
            <v>5</v>
          </cell>
          <cell r="D892">
            <v>1</v>
          </cell>
        </row>
        <row r="893">
          <cell r="B893" t="str">
            <v>套</v>
          </cell>
          <cell r="C893">
            <v>98.79</v>
          </cell>
          <cell r="D893">
            <v>1</v>
          </cell>
        </row>
        <row r="894">
          <cell r="B894" t="str">
            <v>支</v>
          </cell>
          <cell r="C894">
            <v>5</v>
          </cell>
          <cell r="D894">
            <v>2</v>
          </cell>
        </row>
        <row r="898">
          <cell r="B898" t="str">
            <v>计量单位</v>
          </cell>
          <cell r="C898" t="str">
            <v>单价（元）</v>
          </cell>
          <cell r="D898" t="str">
            <v>用量</v>
          </cell>
        </row>
        <row r="904">
          <cell r="B904" t="str">
            <v>计量单位</v>
          </cell>
          <cell r="C904" t="str">
            <v>单价（元）</v>
          </cell>
          <cell r="D904" t="str">
            <v>用量</v>
          </cell>
        </row>
        <row r="905">
          <cell r="B905" t="str">
            <v>套</v>
          </cell>
          <cell r="C905">
            <v>860</v>
          </cell>
          <cell r="D905">
            <v>1</v>
          </cell>
        </row>
        <row r="906">
          <cell r="B906" t="str">
            <v>套</v>
          </cell>
          <cell r="C906">
            <v>400</v>
          </cell>
          <cell r="D906">
            <v>1</v>
          </cell>
        </row>
        <row r="907">
          <cell r="B907" t="str">
            <v>套</v>
          </cell>
          <cell r="C907">
            <v>280</v>
          </cell>
          <cell r="D907">
            <v>1</v>
          </cell>
        </row>
        <row r="908">
          <cell r="B908" t="str">
            <v>套</v>
          </cell>
          <cell r="C908">
            <v>1680</v>
          </cell>
          <cell r="D908">
            <v>1</v>
          </cell>
        </row>
        <row r="909">
          <cell r="B909" t="str">
            <v>套</v>
          </cell>
          <cell r="C909">
            <v>98.79</v>
          </cell>
          <cell r="D909">
            <v>1</v>
          </cell>
        </row>
        <row r="910">
          <cell r="B910" t="str">
            <v>支</v>
          </cell>
          <cell r="C910">
            <v>5</v>
          </cell>
          <cell r="D910">
            <v>1</v>
          </cell>
        </row>
        <row r="911">
          <cell r="B911" t="str">
            <v>个</v>
          </cell>
          <cell r="C911">
            <v>260</v>
          </cell>
          <cell r="D911">
            <v>1</v>
          </cell>
        </row>
        <row r="912">
          <cell r="B912" t="str">
            <v>套</v>
          </cell>
          <cell r="C912">
            <v>48000</v>
          </cell>
          <cell r="D912">
            <v>1</v>
          </cell>
        </row>
        <row r="913">
          <cell r="B913" t="str">
            <v>套</v>
          </cell>
          <cell r="C913">
            <v>26000</v>
          </cell>
          <cell r="D913">
            <v>1</v>
          </cell>
        </row>
        <row r="921">
          <cell r="B921" t="str">
            <v>操作人数</v>
          </cell>
          <cell r="C921" t="str">
            <v>平均操作时间（小时）</v>
          </cell>
          <cell r="D921" t="str">
            <v>/</v>
          </cell>
        </row>
        <row r="922">
          <cell r="B922" t="str">
            <v>/</v>
          </cell>
          <cell r="C922" t="str">
            <v>/</v>
          </cell>
          <cell r="D922" t="str">
            <v>/</v>
          </cell>
        </row>
        <row r="923">
          <cell r="B923">
            <v>1</v>
          </cell>
          <cell r="C923">
            <v>1</v>
          </cell>
          <cell r="D923" t="str">
            <v>/</v>
          </cell>
        </row>
        <row r="924">
          <cell r="D924" t="str">
            <v>/</v>
          </cell>
        </row>
        <row r="925">
          <cell r="B925">
            <v>1</v>
          </cell>
          <cell r="C925">
            <v>1</v>
          </cell>
          <cell r="D925" t="str">
            <v>/</v>
          </cell>
        </row>
        <row r="926">
          <cell r="B926">
            <v>1</v>
          </cell>
          <cell r="C926">
            <v>1</v>
          </cell>
          <cell r="D926" t="str">
            <v>/</v>
          </cell>
        </row>
        <row r="927">
          <cell r="D927" t="str">
            <v>/</v>
          </cell>
        </row>
        <row r="928">
          <cell r="D928" t="str">
            <v>/</v>
          </cell>
        </row>
        <row r="932">
          <cell r="B932" t="str">
            <v>原值（元）</v>
          </cell>
          <cell r="C932" t="str">
            <v>额定使用期限（年）</v>
          </cell>
          <cell r="D932" t="str">
            <v>额定使用期限（小时）
（公式自动计算）</v>
          </cell>
        </row>
        <row r="933">
          <cell r="B933">
            <v>98000</v>
          </cell>
          <cell r="C933">
            <v>5</v>
          </cell>
          <cell r="D933">
            <v>10560</v>
          </cell>
        </row>
        <row r="934">
          <cell r="B934">
            <v>48000</v>
          </cell>
          <cell r="C934">
            <v>2</v>
          </cell>
          <cell r="D934">
            <v>4224</v>
          </cell>
        </row>
        <row r="935">
          <cell r="B935">
            <v>1760000</v>
          </cell>
          <cell r="C935">
            <v>5</v>
          </cell>
          <cell r="D935">
            <v>10560</v>
          </cell>
        </row>
        <row r="936">
          <cell r="B936">
            <v>98000</v>
          </cell>
          <cell r="C936">
            <v>5</v>
          </cell>
          <cell r="D936">
            <v>10560</v>
          </cell>
        </row>
        <row r="937">
          <cell r="B937">
            <v>298000</v>
          </cell>
          <cell r="C937">
            <v>5</v>
          </cell>
          <cell r="D937">
            <v>10560</v>
          </cell>
        </row>
        <row r="938">
          <cell r="B938">
            <v>3220</v>
          </cell>
          <cell r="C938">
            <v>5</v>
          </cell>
          <cell r="D938">
            <v>10560</v>
          </cell>
        </row>
        <row r="939">
          <cell r="B939">
            <v>1460</v>
          </cell>
          <cell r="C939">
            <v>5</v>
          </cell>
          <cell r="D939">
            <v>10560</v>
          </cell>
        </row>
        <row r="940">
          <cell r="B940">
            <v>1170</v>
          </cell>
          <cell r="C940">
            <v>5</v>
          </cell>
          <cell r="D940">
            <v>10560</v>
          </cell>
        </row>
        <row r="945">
          <cell r="B945" t="str">
            <v>单位</v>
          </cell>
          <cell r="C945" t="str">
            <v>耗用量</v>
          </cell>
          <cell r="D945" t="str">
            <v>单价（元）</v>
          </cell>
        </row>
        <row r="946">
          <cell r="B946" t="str">
            <v>吨</v>
          </cell>
          <cell r="C946">
            <v>1</v>
          </cell>
          <cell r="D946">
            <v>4.6</v>
          </cell>
        </row>
        <row r="947">
          <cell r="B947" t="str">
            <v>度</v>
          </cell>
          <cell r="C947">
            <v>1</v>
          </cell>
          <cell r="D947">
            <v>0.782</v>
          </cell>
        </row>
        <row r="952">
          <cell r="B952" t="str">
            <v>房屋总造价（元）</v>
          </cell>
          <cell r="C952" t="str">
            <v>房屋总面积（m2)</v>
          </cell>
          <cell r="D952" t="str">
            <v>房屋使用年限（年）</v>
          </cell>
        </row>
        <row r="953">
          <cell r="B953">
            <v>257845590.59</v>
          </cell>
          <cell r="C953">
            <v>43923.93</v>
          </cell>
          <cell r="D953">
            <v>50</v>
          </cell>
        </row>
        <row r="959">
          <cell r="B959" t="str">
            <v>管理费用
（C06表27行）</v>
          </cell>
          <cell r="C959" t="str">
            <v>医疗费用
（C07表1行）</v>
          </cell>
          <cell r="D959" t="str">
            <v>管理费用率
（公式自动计算）</v>
          </cell>
        </row>
        <row r="960">
          <cell r="B960">
            <v>231478831.59</v>
          </cell>
          <cell r="C960">
            <v>2799716458.67</v>
          </cell>
          <cell r="D960">
            <v>0.08</v>
          </cell>
        </row>
        <row r="961">
          <cell r="B961" t="str">
            <v>/</v>
          </cell>
          <cell r="C961" t="str">
            <v>/</v>
          </cell>
          <cell r="D961" t="str">
            <v>/</v>
          </cell>
        </row>
        <row r="970">
          <cell r="D970" t="str">
            <v>联系人：</v>
          </cell>
        </row>
        <row r="972">
          <cell r="B972" t="str">
            <v>项目名称</v>
          </cell>
          <cell r="C972" t="str">
            <v>计价单位</v>
          </cell>
          <cell r="D972" t="str">
            <v>测算总价格（元）</v>
          </cell>
        </row>
        <row r="973">
          <cell r="B973" t="str">
            <v>种植体取出费</v>
          </cell>
          <cell r="C973" t="str">
            <v>牙位</v>
          </cell>
          <cell r="D973">
            <v>1736.19027653135</v>
          </cell>
        </row>
        <row r="976">
          <cell r="B976" t="str">
            <v>计量单位</v>
          </cell>
          <cell r="C976" t="str">
            <v>单价（元）</v>
          </cell>
          <cell r="D976" t="str">
            <v>用量</v>
          </cell>
        </row>
        <row r="977">
          <cell r="B977" t="str">
            <v>合</v>
          </cell>
          <cell r="C977">
            <v>360</v>
          </cell>
          <cell r="D977">
            <v>0.01</v>
          </cell>
        </row>
        <row r="978">
          <cell r="B978" t="str">
            <v>副</v>
          </cell>
          <cell r="C978">
            <v>2.28</v>
          </cell>
          <cell r="D978">
            <v>2</v>
          </cell>
        </row>
        <row r="979">
          <cell r="B979" t="str">
            <v>只</v>
          </cell>
          <cell r="C979">
            <v>1.37</v>
          </cell>
          <cell r="D979">
            <v>2</v>
          </cell>
        </row>
        <row r="980">
          <cell r="B980" t="str">
            <v>支</v>
          </cell>
          <cell r="C980">
            <v>0.35</v>
          </cell>
          <cell r="D980">
            <v>1</v>
          </cell>
        </row>
        <row r="981">
          <cell r="B981" t="str">
            <v>个</v>
          </cell>
          <cell r="C981">
            <v>0.5</v>
          </cell>
          <cell r="D981">
            <v>2</v>
          </cell>
        </row>
        <row r="982">
          <cell r="B982" t="str">
            <v>个</v>
          </cell>
          <cell r="C982">
            <v>0.33</v>
          </cell>
          <cell r="D982">
            <v>2</v>
          </cell>
        </row>
        <row r="983">
          <cell r="B983" t="str">
            <v>片</v>
          </cell>
          <cell r="C983">
            <v>0.24</v>
          </cell>
          <cell r="D983">
            <v>20</v>
          </cell>
        </row>
        <row r="984">
          <cell r="B984" t="str">
            <v>瓶</v>
          </cell>
          <cell r="C984">
            <v>10.5</v>
          </cell>
          <cell r="D984">
            <v>0.1</v>
          </cell>
        </row>
        <row r="985">
          <cell r="B985" t="str">
            <v>瓶</v>
          </cell>
          <cell r="C985">
            <v>28</v>
          </cell>
          <cell r="D985">
            <v>0.1</v>
          </cell>
        </row>
        <row r="986">
          <cell r="B986" t="str">
            <v>瓶</v>
          </cell>
          <cell r="C986">
            <v>2.17</v>
          </cell>
          <cell r="D986">
            <v>0.1</v>
          </cell>
        </row>
        <row r="987">
          <cell r="B987" t="str">
            <v>包</v>
          </cell>
          <cell r="C987">
            <v>7.05</v>
          </cell>
          <cell r="D987">
            <v>0.5</v>
          </cell>
        </row>
        <row r="988">
          <cell r="B988" t="str">
            <v>套</v>
          </cell>
          <cell r="C988">
            <v>435</v>
          </cell>
        </row>
        <row r="989">
          <cell r="B989" t="str">
            <v>板</v>
          </cell>
          <cell r="C989">
            <v>280</v>
          </cell>
        </row>
        <row r="990">
          <cell r="B990" t="str">
            <v>副</v>
          </cell>
          <cell r="C990">
            <v>5</v>
          </cell>
          <cell r="D990">
            <v>1</v>
          </cell>
        </row>
        <row r="991">
          <cell r="B991" t="str">
            <v>套</v>
          </cell>
          <cell r="C991">
            <v>98.79</v>
          </cell>
          <cell r="D991">
            <v>1</v>
          </cell>
        </row>
        <row r="992">
          <cell r="B992" t="str">
            <v>支</v>
          </cell>
          <cell r="C992">
            <v>5</v>
          </cell>
        </row>
        <row r="996">
          <cell r="B996" t="str">
            <v>计量单位</v>
          </cell>
          <cell r="C996" t="str">
            <v>单价（元）</v>
          </cell>
          <cell r="D996" t="str">
            <v>用量</v>
          </cell>
        </row>
        <row r="1002">
          <cell r="B1002" t="str">
            <v>计量单位</v>
          </cell>
          <cell r="C1002" t="str">
            <v>单价（元）</v>
          </cell>
          <cell r="D1002" t="str">
            <v>用量</v>
          </cell>
        </row>
        <row r="1003">
          <cell r="B1003" t="str">
            <v>个</v>
          </cell>
          <cell r="C1003">
            <v>260</v>
          </cell>
          <cell r="D1003">
            <v>1</v>
          </cell>
        </row>
        <row r="1012">
          <cell r="B1012" t="str">
            <v>操作人数</v>
          </cell>
          <cell r="C1012" t="str">
            <v>平均操作时间（小时）</v>
          </cell>
          <cell r="D1012" t="str">
            <v>/</v>
          </cell>
        </row>
        <row r="1013">
          <cell r="B1013" t="str">
            <v>/</v>
          </cell>
          <cell r="C1013" t="str">
            <v>/</v>
          </cell>
          <cell r="D1013" t="str">
            <v>/</v>
          </cell>
        </row>
        <row r="1014">
          <cell r="B1014">
            <v>1</v>
          </cell>
          <cell r="C1014">
            <v>2</v>
          </cell>
          <cell r="D1014" t="str">
            <v>/</v>
          </cell>
        </row>
        <row r="1015">
          <cell r="D1015" t="str">
            <v>/</v>
          </cell>
        </row>
        <row r="1016">
          <cell r="B1016">
            <v>1</v>
          </cell>
          <cell r="C1016">
            <v>2</v>
          </cell>
          <cell r="D1016" t="str">
            <v>/</v>
          </cell>
        </row>
        <row r="1017">
          <cell r="B1017">
            <v>1</v>
          </cell>
          <cell r="C1017">
            <v>2</v>
          </cell>
          <cell r="D1017" t="str">
            <v>/</v>
          </cell>
        </row>
        <row r="1018">
          <cell r="D1018" t="str">
            <v>/</v>
          </cell>
        </row>
        <row r="1019">
          <cell r="D1019" t="str">
            <v>/</v>
          </cell>
        </row>
        <row r="1023">
          <cell r="B1023" t="str">
            <v>原值（元）</v>
          </cell>
          <cell r="C1023" t="str">
            <v>额定使用期限（年）</v>
          </cell>
          <cell r="D1023" t="str">
            <v>额定使用期限（小时）
（公式自动计算）</v>
          </cell>
        </row>
        <row r="1024">
          <cell r="B1024">
            <v>98000</v>
          </cell>
          <cell r="C1024">
            <v>5</v>
          </cell>
          <cell r="D1024">
            <v>10560</v>
          </cell>
        </row>
        <row r="1025">
          <cell r="B1025">
            <v>360000</v>
          </cell>
          <cell r="C1025">
            <v>5</v>
          </cell>
          <cell r="D1025">
            <v>10560</v>
          </cell>
        </row>
        <row r="1026">
          <cell r="B1026">
            <v>360000</v>
          </cell>
          <cell r="C1026">
            <v>5</v>
          </cell>
          <cell r="D1026">
            <v>10560</v>
          </cell>
        </row>
        <row r="1027">
          <cell r="B1027">
            <v>48000</v>
          </cell>
          <cell r="C1027">
            <v>2</v>
          </cell>
          <cell r="D1027">
            <v>4224</v>
          </cell>
        </row>
        <row r="1028">
          <cell r="B1028">
            <v>1760000</v>
          </cell>
          <cell r="C1028">
            <v>5</v>
          </cell>
          <cell r="D1028">
            <v>10560</v>
          </cell>
        </row>
        <row r="1033">
          <cell r="B1033" t="str">
            <v>单位</v>
          </cell>
          <cell r="C1033" t="str">
            <v>耗用量</v>
          </cell>
          <cell r="D1033" t="str">
            <v>单价（元）</v>
          </cell>
        </row>
        <row r="1034">
          <cell r="B1034" t="str">
            <v>吨</v>
          </cell>
          <cell r="C1034">
            <v>0.1</v>
          </cell>
          <cell r="D1034">
            <v>4.6</v>
          </cell>
        </row>
        <row r="1035">
          <cell r="B1035" t="str">
            <v>度</v>
          </cell>
          <cell r="C1035">
            <v>0.1</v>
          </cell>
          <cell r="D1035">
            <v>0.782</v>
          </cell>
        </row>
        <row r="1040">
          <cell r="B1040" t="str">
            <v>房屋总造价（元）</v>
          </cell>
          <cell r="C1040" t="str">
            <v>房屋总面积（m2)</v>
          </cell>
          <cell r="D1040" t="str">
            <v>房屋使用年限（年）</v>
          </cell>
        </row>
        <row r="1041">
          <cell r="B1041">
            <v>257845590.59</v>
          </cell>
          <cell r="C1041">
            <v>43923.93</v>
          </cell>
          <cell r="D1041">
            <v>50</v>
          </cell>
        </row>
        <row r="1047">
          <cell r="B1047" t="str">
            <v>管理费用
（C06表27行）</v>
          </cell>
          <cell r="C1047" t="str">
            <v>医疗费用
（C07表1行）</v>
          </cell>
          <cell r="D1047" t="str">
            <v>管理费用率
（公式自动计算）</v>
          </cell>
        </row>
        <row r="1048">
          <cell r="B1048">
            <v>231478831.59</v>
          </cell>
          <cell r="C1048">
            <v>2799716458.67</v>
          </cell>
          <cell r="D1048">
            <v>0.08</v>
          </cell>
        </row>
        <row r="1049">
          <cell r="B1049" t="str">
            <v>/</v>
          </cell>
          <cell r="C1049" t="str">
            <v>/</v>
          </cell>
          <cell r="D1049" t="str">
            <v>/</v>
          </cell>
        </row>
        <row r="1054">
          <cell r="D1054" t="str">
            <v>联系人：</v>
          </cell>
        </row>
        <row r="1056">
          <cell r="B1056" t="str">
            <v>项目名称</v>
          </cell>
          <cell r="C1056" t="str">
            <v>计价单位</v>
          </cell>
          <cell r="D1056" t="str">
            <v>测算总价格（元）</v>
          </cell>
        </row>
        <row r="1057">
          <cell r="B1057" t="str">
            <v>种植牙冠修理费</v>
          </cell>
          <cell r="C1057" t="str">
            <v>牙位</v>
          </cell>
          <cell r="D1057">
            <v>937.2888</v>
          </cell>
        </row>
        <row r="1060">
          <cell r="B1060" t="str">
            <v>计量单位</v>
          </cell>
          <cell r="C1060" t="str">
            <v>单价（元）</v>
          </cell>
          <cell r="D1060" t="str">
            <v>用量</v>
          </cell>
        </row>
        <row r="1061">
          <cell r="B1061" t="str">
            <v>合</v>
          </cell>
          <cell r="C1061">
            <v>360</v>
          </cell>
          <cell r="D1061">
            <v>0.01</v>
          </cell>
        </row>
        <row r="1062">
          <cell r="B1062" t="str">
            <v>副</v>
          </cell>
          <cell r="C1062">
            <v>2.28</v>
          </cell>
          <cell r="D1062">
            <v>4</v>
          </cell>
        </row>
        <row r="1063">
          <cell r="B1063" t="str">
            <v>只</v>
          </cell>
          <cell r="C1063">
            <v>1.37</v>
          </cell>
          <cell r="D1063">
            <v>4</v>
          </cell>
        </row>
        <row r="1064">
          <cell r="B1064" t="str">
            <v>支</v>
          </cell>
          <cell r="C1064">
            <v>0.35</v>
          </cell>
          <cell r="D1064">
            <v>1</v>
          </cell>
        </row>
        <row r="1065">
          <cell r="B1065" t="str">
            <v>个</v>
          </cell>
          <cell r="C1065">
            <v>0.5</v>
          </cell>
          <cell r="D1065">
            <v>4</v>
          </cell>
        </row>
        <row r="1066">
          <cell r="B1066" t="str">
            <v>个</v>
          </cell>
          <cell r="C1066">
            <v>0.33</v>
          </cell>
          <cell r="D1066">
            <v>4</v>
          </cell>
        </row>
        <row r="1067">
          <cell r="B1067" t="str">
            <v>片</v>
          </cell>
          <cell r="C1067">
            <v>0.24</v>
          </cell>
          <cell r="D1067">
            <v>40</v>
          </cell>
        </row>
        <row r="1068">
          <cell r="B1068" t="str">
            <v>瓶</v>
          </cell>
          <cell r="C1068">
            <v>10.5</v>
          </cell>
          <cell r="D1068">
            <v>0.1</v>
          </cell>
        </row>
        <row r="1069">
          <cell r="B1069" t="str">
            <v>瓶</v>
          </cell>
          <cell r="C1069">
            <v>28</v>
          </cell>
          <cell r="D1069">
            <v>0.1</v>
          </cell>
        </row>
        <row r="1070">
          <cell r="B1070" t="str">
            <v>瓶</v>
          </cell>
          <cell r="C1070">
            <v>2.17</v>
          </cell>
          <cell r="D1070">
            <v>0.1</v>
          </cell>
        </row>
        <row r="1071">
          <cell r="B1071" t="str">
            <v>包</v>
          </cell>
          <cell r="C1071">
            <v>7.05</v>
          </cell>
          <cell r="D1071">
            <v>0.5</v>
          </cell>
        </row>
        <row r="1072">
          <cell r="B1072" t="str">
            <v>套</v>
          </cell>
          <cell r="C1072">
            <v>435</v>
          </cell>
          <cell r="D1072">
            <v>1</v>
          </cell>
        </row>
        <row r="1073">
          <cell r="B1073" t="str">
            <v>板</v>
          </cell>
          <cell r="C1073">
            <v>280</v>
          </cell>
          <cell r="D1073">
            <v>1</v>
          </cell>
        </row>
        <row r="1074">
          <cell r="B1074" t="str">
            <v>副</v>
          </cell>
          <cell r="C1074">
            <v>5</v>
          </cell>
          <cell r="D1074">
            <v>1</v>
          </cell>
        </row>
        <row r="1075">
          <cell r="B1075" t="str">
            <v>套</v>
          </cell>
          <cell r="C1075">
            <v>98.79</v>
          </cell>
          <cell r="D1075">
            <v>1</v>
          </cell>
        </row>
        <row r="1076">
          <cell r="B1076" t="str">
            <v>支</v>
          </cell>
          <cell r="C1076">
            <v>5</v>
          </cell>
          <cell r="D1076">
            <v>2</v>
          </cell>
        </row>
        <row r="1080">
          <cell r="B1080" t="str">
            <v>计量单位</v>
          </cell>
          <cell r="C1080" t="str">
            <v>单价（元）</v>
          </cell>
          <cell r="D1080" t="str">
            <v>用量</v>
          </cell>
        </row>
        <row r="1086">
          <cell r="B1086" t="str">
            <v>计量单位</v>
          </cell>
          <cell r="C1086" t="str">
            <v>单价（元）</v>
          </cell>
          <cell r="D1086" t="str">
            <v>用量</v>
          </cell>
        </row>
        <row r="1103">
          <cell r="B1103" t="str">
            <v>操作人数</v>
          </cell>
          <cell r="C1103" t="str">
            <v>平均操作时间（小时）</v>
          </cell>
          <cell r="D1103" t="str">
            <v>/</v>
          </cell>
        </row>
        <row r="1104">
          <cell r="B1104" t="str">
            <v>/</v>
          </cell>
          <cell r="C1104" t="str">
            <v>/</v>
          </cell>
          <cell r="D1104" t="str">
            <v>/</v>
          </cell>
        </row>
        <row r="1105">
          <cell r="D1105" t="str">
            <v>/</v>
          </cell>
        </row>
        <row r="1106">
          <cell r="D1106" t="str">
            <v>/</v>
          </cell>
        </row>
        <row r="1107">
          <cell r="D1107" t="str">
            <v>/</v>
          </cell>
        </row>
        <row r="1108">
          <cell r="D1108" t="str">
            <v>/</v>
          </cell>
        </row>
        <row r="1109">
          <cell r="D1109" t="str">
            <v>/</v>
          </cell>
        </row>
        <row r="1110">
          <cell r="D1110" t="str">
            <v>/</v>
          </cell>
        </row>
        <row r="1114">
          <cell r="B1114" t="str">
            <v>原值（元）</v>
          </cell>
          <cell r="C1114" t="str">
            <v>额定使用期限（年）</v>
          </cell>
          <cell r="D1114" t="str">
            <v>额定使用期限（小时）
（公式自动计算）</v>
          </cell>
        </row>
        <row r="1115">
          <cell r="D1115">
            <v>0</v>
          </cell>
        </row>
        <row r="1116">
          <cell r="D1116">
            <v>0</v>
          </cell>
        </row>
        <row r="1117">
          <cell r="D1117">
            <v>0</v>
          </cell>
        </row>
        <row r="1118">
          <cell r="D1118">
            <v>0</v>
          </cell>
        </row>
        <row r="1119">
          <cell r="D1119">
            <v>0</v>
          </cell>
        </row>
        <row r="1120">
          <cell r="D1120">
            <v>0</v>
          </cell>
        </row>
        <row r="1121">
          <cell r="D1121">
            <v>0</v>
          </cell>
        </row>
        <row r="1122">
          <cell r="D1122">
            <v>0</v>
          </cell>
        </row>
        <row r="1123">
          <cell r="D1123">
            <v>0</v>
          </cell>
        </row>
        <row r="1128">
          <cell r="B1128" t="str">
            <v>单位</v>
          </cell>
          <cell r="C1128" t="str">
            <v>耗用量</v>
          </cell>
          <cell r="D1128" t="str">
            <v>单价（元）</v>
          </cell>
        </row>
        <row r="1129">
          <cell r="B1129" t="str">
            <v>吨</v>
          </cell>
        </row>
        <row r="1129">
          <cell r="D1129">
            <v>4.6</v>
          </cell>
        </row>
        <row r="1130">
          <cell r="B1130" t="str">
            <v>度</v>
          </cell>
        </row>
        <row r="1130">
          <cell r="D1130">
            <v>0.782</v>
          </cell>
        </row>
        <row r="1135">
          <cell r="B1135" t="str">
            <v>房屋总造价（元）</v>
          </cell>
          <cell r="C1135" t="str">
            <v>房屋总面积（m2)</v>
          </cell>
          <cell r="D1135" t="str">
            <v>房屋使用年限（年）</v>
          </cell>
        </row>
        <row r="1136">
          <cell r="B1136">
            <v>257845590.59</v>
          </cell>
          <cell r="C1136">
            <v>43923.93</v>
          </cell>
          <cell r="D1136">
            <v>50</v>
          </cell>
        </row>
        <row r="1142">
          <cell r="B1142" t="str">
            <v>管理费用
（C06表27行）</v>
          </cell>
          <cell r="C1142" t="str">
            <v>医疗费用
（C07表1行）</v>
          </cell>
          <cell r="D1142" t="str">
            <v>管理费用率
（公式自动计算）</v>
          </cell>
        </row>
        <row r="1143">
          <cell r="B1143">
            <v>231478831.59</v>
          </cell>
          <cell r="C1143">
            <v>2799716458.67</v>
          </cell>
          <cell r="D1143">
            <v>0.08</v>
          </cell>
        </row>
        <row r="1144">
          <cell r="B1144" t="str">
            <v>/</v>
          </cell>
          <cell r="C1144" t="str">
            <v>/</v>
          </cell>
          <cell r="D1144" t="str">
            <v>/</v>
          </cell>
        </row>
        <row r="1153">
          <cell r="D1153" t="str">
            <v>联系人：</v>
          </cell>
        </row>
        <row r="1155">
          <cell r="B1155" t="str">
            <v>项目名称</v>
          </cell>
          <cell r="C1155" t="str">
            <v>计价单位</v>
          </cell>
          <cell r="D1155" t="str">
            <v>测算总价格（元）</v>
          </cell>
        </row>
        <row r="1156">
          <cell r="B1156" t="str">
            <v>医学3D建模（口腔）</v>
          </cell>
          <cell r="C1156" t="str">
            <v>例</v>
          </cell>
          <cell r="D1156">
            <v>937.2888</v>
          </cell>
        </row>
        <row r="1159">
          <cell r="B1159" t="str">
            <v>计量单位</v>
          </cell>
          <cell r="C1159" t="str">
            <v>单价（元）</v>
          </cell>
          <cell r="D1159" t="str">
            <v>用量</v>
          </cell>
        </row>
        <row r="1160">
          <cell r="B1160" t="str">
            <v>合</v>
          </cell>
          <cell r="C1160">
            <v>360</v>
          </cell>
          <cell r="D1160">
            <v>0.01</v>
          </cell>
        </row>
        <row r="1161">
          <cell r="B1161" t="str">
            <v>副</v>
          </cell>
          <cell r="C1161">
            <v>2.28</v>
          </cell>
          <cell r="D1161">
            <v>4</v>
          </cell>
        </row>
        <row r="1162">
          <cell r="B1162" t="str">
            <v>只</v>
          </cell>
          <cell r="C1162">
            <v>1.37</v>
          </cell>
          <cell r="D1162">
            <v>4</v>
          </cell>
        </row>
        <row r="1163">
          <cell r="B1163" t="str">
            <v>支</v>
          </cell>
          <cell r="C1163">
            <v>0.35</v>
          </cell>
          <cell r="D1163">
            <v>1</v>
          </cell>
        </row>
        <row r="1164">
          <cell r="B1164" t="str">
            <v>个</v>
          </cell>
          <cell r="C1164">
            <v>0.5</v>
          </cell>
          <cell r="D1164">
            <v>4</v>
          </cell>
        </row>
        <row r="1165">
          <cell r="B1165" t="str">
            <v>个</v>
          </cell>
          <cell r="C1165">
            <v>0.33</v>
          </cell>
          <cell r="D1165">
            <v>4</v>
          </cell>
        </row>
        <row r="1166">
          <cell r="B1166" t="str">
            <v>片</v>
          </cell>
          <cell r="C1166">
            <v>0.24</v>
          </cell>
          <cell r="D1166">
            <v>40</v>
          </cell>
        </row>
        <row r="1167">
          <cell r="B1167" t="str">
            <v>瓶</v>
          </cell>
          <cell r="C1167">
            <v>10.5</v>
          </cell>
          <cell r="D1167">
            <v>0.1</v>
          </cell>
        </row>
        <row r="1168">
          <cell r="B1168" t="str">
            <v>瓶</v>
          </cell>
          <cell r="C1168">
            <v>28</v>
          </cell>
          <cell r="D1168">
            <v>0.1</v>
          </cell>
        </row>
        <row r="1169">
          <cell r="B1169" t="str">
            <v>瓶</v>
          </cell>
          <cell r="C1169">
            <v>2.17</v>
          </cell>
          <cell r="D1169">
            <v>0.1</v>
          </cell>
        </row>
        <row r="1170">
          <cell r="B1170" t="str">
            <v>包</v>
          </cell>
          <cell r="C1170">
            <v>7.05</v>
          </cell>
          <cell r="D1170">
            <v>0.5</v>
          </cell>
        </row>
        <row r="1171">
          <cell r="B1171" t="str">
            <v>套</v>
          </cell>
          <cell r="C1171">
            <v>435</v>
          </cell>
          <cell r="D1171">
            <v>1</v>
          </cell>
        </row>
        <row r="1172">
          <cell r="B1172" t="str">
            <v>板</v>
          </cell>
          <cell r="C1172">
            <v>280</v>
          </cell>
          <cell r="D1172">
            <v>1</v>
          </cell>
        </row>
        <row r="1173">
          <cell r="B1173" t="str">
            <v>副</v>
          </cell>
          <cell r="C1173">
            <v>5</v>
          </cell>
          <cell r="D1173">
            <v>1</v>
          </cell>
        </row>
        <row r="1174">
          <cell r="B1174" t="str">
            <v>套</v>
          </cell>
          <cell r="C1174">
            <v>98.79</v>
          </cell>
          <cell r="D1174">
            <v>1</v>
          </cell>
        </row>
        <row r="1175">
          <cell r="B1175" t="str">
            <v>支</v>
          </cell>
          <cell r="C1175">
            <v>5</v>
          </cell>
          <cell r="D1175">
            <v>2</v>
          </cell>
        </row>
        <row r="1179">
          <cell r="B1179" t="str">
            <v>计量单位</v>
          </cell>
          <cell r="C1179" t="str">
            <v>单价（元）</v>
          </cell>
          <cell r="D1179" t="str">
            <v>用量</v>
          </cell>
        </row>
        <row r="1185">
          <cell r="B1185" t="str">
            <v>计量单位</v>
          </cell>
          <cell r="C1185" t="str">
            <v>单价（元）</v>
          </cell>
          <cell r="D1185" t="str">
            <v>用量</v>
          </cell>
        </row>
        <row r="1203">
          <cell r="B1203" t="str">
            <v>操作人数</v>
          </cell>
          <cell r="C1203" t="str">
            <v>平均操作时间（小时）</v>
          </cell>
          <cell r="D1203" t="str">
            <v>/</v>
          </cell>
        </row>
        <row r="1204">
          <cell r="B1204" t="str">
            <v>/</v>
          </cell>
          <cell r="C1204" t="str">
            <v>/</v>
          </cell>
          <cell r="D1204" t="str">
            <v>/</v>
          </cell>
        </row>
        <row r="1205">
          <cell r="D1205" t="str">
            <v>/</v>
          </cell>
        </row>
        <row r="1206">
          <cell r="D1206" t="str">
            <v>/</v>
          </cell>
        </row>
        <row r="1207">
          <cell r="D1207" t="str">
            <v>/</v>
          </cell>
        </row>
        <row r="1208">
          <cell r="D1208" t="str">
            <v>/</v>
          </cell>
        </row>
        <row r="1209">
          <cell r="D1209" t="str">
            <v>/</v>
          </cell>
        </row>
        <row r="1210">
          <cell r="D1210" t="str">
            <v>/</v>
          </cell>
        </row>
        <row r="1214">
          <cell r="B1214" t="str">
            <v>原值（元）</v>
          </cell>
          <cell r="C1214" t="str">
            <v>额定使用期限（年）</v>
          </cell>
          <cell r="D1214" t="str">
            <v>额定使用期限（小时）
（公式自动计算）</v>
          </cell>
        </row>
        <row r="1215">
          <cell r="D1215">
            <v>0</v>
          </cell>
        </row>
        <row r="1216">
          <cell r="D1216">
            <v>0</v>
          </cell>
        </row>
        <row r="1222">
          <cell r="D1222">
            <v>0</v>
          </cell>
        </row>
        <row r="1223">
          <cell r="D1223">
            <v>0</v>
          </cell>
        </row>
        <row r="1224">
          <cell r="D1224">
            <v>0</v>
          </cell>
        </row>
        <row r="1225">
          <cell r="D1225">
            <v>0</v>
          </cell>
        </row>
        <row r="1226">
          <cell r="D1226">
            <v>0</v>
          </cell>
        </row>
        <row r="1227">
          <cell r="D1227">
            <v>0</v>
          </cell>
        </row>
        <row r="1228">
          <cell r="D1228">
            <v>0</v>
          </cell>
        </row>
        <row r="1233">
          <cell r="B1233" t="str">
            <v>单位</v>
          </cell>
          <cell r="C1233" t="str">
            <v>耗用量</v>
          </cell>
          <cell r="D1233" t="str">
            <v>单价（元）</v>
          </cell>
        </row>
        <row r="1234">
          <cell r="B1234" t="str">
            <v>吨</v>
          </cell>
        </row>
        <row r="1234">
          <cell r="D1234">
            <v>4.6</v>
          </cell>
        </row>
        <row r="1235">
          <cell r="B1235" t="str">
            <v>度</v>
          </cell>
        </row>
        <row r="1235">
          <cell r="D1235">
            <v>0.782</v>
          </cell>
        </row>
        <row r="1240">
          <cell r="B1240" t="str">
            <v>房屋总造价（元）</v>
          </cell>
          <cell r="C1240" t="str">
            <v>房屋总面积（m2)</v>
          </cell>
          <cell r="D1240" t="str">
            <v>房屋使用年限（年）</v>
          </cell>
        </row>
        <row r="1241">
          <cell r="B1241">
            <v>257845590.59</v>
          </cell>
          <cell r="C1241">
            <v>43923.93</v>
          </cell>
          <cell r="D1241">
            <v>50</v>
          </cell>
        </row>
        <row r="1247">
          <cell r="B1247" t="str">
            <v>管理费用
（C06表27行）</v>
          </cell>
          <cell r="C1247" t="str">
            <v>医疗费用
（C07表1行）</v>
          </cell>
          <cell r="D1247" t="str">
            <v>管理费用率
（公式自动计算）</v>
          </cell>
        </row>
        <row r="1248">
          <cell r="B1248">
            <v>231478831.59</v>
          </cell>
          <cell r="C1248">
            <v>2799716458.67</v>
          </cell>
          <cell r="D1248">
            <v>0.08</v>
          </cell>
        </row>
        <row r="1249">
          <cell r="B1249" t="str">
            <v>/</v>
          </cell>
          <cell r="C1249" t="str">
            <v>/</v>
          </cell>
          <cell r="D1249" t="str">
            <v>/</v>
          </cell>
        </row>
        <row r="1254">
          <cell r="D1254" t="str">
            <v>联系人：</v>
          </cell>
        </row>
        <row r="1256">
          <cell r="B1256" t="str">
            <v>项目名称</v>
          </cell>
          <cell r="C1256" t="str">
            <v>计价单位</v>
          </cell>
          <cell r="D1256" t="str">
            <v>测算总价格（元）</v>
          </cell>
        </row>
        <row r="1257">
          <cell r="B1257" t="str">
            <v>医学3D模型打印（口腔）</v>
          </cell>
          <cell r="C1257" t="str">
            <v>件</v>
          </cell>
          <cell r="D1257">
            <v>937.2888</v>
          </cell>
        </row>
        <row r="1260">
          <cell r="B1260" t="str">
            <v>计量单位</v>
          </cell>
          <cell r="C1260" t="str">
            <v>单价（元）</v>
          </cell>
          <cell r="D1260" t="str">
            <v>用量</v>
          </cell>
        </row>
        <row r="1261">
          <cell r="B1261" t="str">
            <v>合</v>
          </cell>
          <cell r="C1261">
            <v>360</v>
          </cell>
          <cell r="D1261">
            <v>0.01</v>
          </cell>
        </row>
        <row r="1262">
          <cell r="B1262" t="str">
            <v>副</v>
          </cell>
          <cell r="C1262">
            <v>2.28</v>
          </cell>
          <cell r="D1262">
            <v>4</v>
          </cell>
        </row>
        <row r="1263">
          <cell r="B1263" t="str">
            <v>只</v>
          </cell>
          <cell r="C1263">
            <v>1.37</v>
          </cell>
          <cell r="D1263">
            <v>4</v>
          </cell>
        </row>
        <row r="1264">
          <cell r="B1264" t="str">
            <v>支</v>
          </cell>
          <cell r="C1264">
            <v>0.35</v>
          </cell>
          <cell r="D1264">
            <v>1</v>
          </cell>
        </row>
        <row r="1265">
          <cell r="B1265" t="str">
            <v>个</v>
          </cell>
          <cell r="C1265">
            <v>0.5</v>
          </cell>
          <cell r="D1265">
            <v>4</v>
          </cell>
        </row>
        <row r="1266">
          <cell r="B1266" t="str">
            <v>个</v>
          </cell>
          <cell r="C1266">
            <v>0.33</v>
          </cell>
          <cell r="D1266">
            <v>4</v>
          </cell>
        </row>
        <row r="1267">
          <cell r="B1267" t="str">
            <v>片</v>
          </cell>
          <cell r="C1267">
            <v>0.24</v>
          </cell>
          <cell r="D1267">
            <v>40</v>
          </cell>
        </row>
        <row r="1268">
          <cell r="B1268" t="str">
            <v>瓶</v>
          </cell>
          <cell r="C1268">
            <v>10.5</v>
          </cell>
          <cell r="D1268">
            <v>0.1</v>
          </cell>
        </row>
        <row r="1269">
          <cell r="B1269" t="str">
            <v>瓶</v>
          </cell>
          <cell r="C1269">
            <v>28</v>
          </cell>
          <cell r="D1269">
            <v>0.1</v>
          </cell>
        </row>
        <row r="1270">
          <cell r="B1270" t="str">
            <v>瓶</v>
          </cell>
          <cell r="C1270">
            <v>2.17</v>
          </cell>
          <cell r="D1270">
            <v>0.1</v>
          </cell>
        </row>
        <row r="1271">
          <cell r="B1271" t="str">
            <v>包</v>
          </cell>
          <cell r="C1271">
            <v>7.05</v>
          </cell>
          <cell r="D1271">
            <v>0.5</v>
          </cell>
        </row>
        <row r="1272">
          <cell r="B1272" t="str">
            <v>套</v>
          </cell>
          <cell r="C1272">
            <v>435</v>
          </cell>
          <cell r="D1272">
            <v>1</v>
          </cell>
        </row>
        <row r="1273">
          <cell r="B1273" t="str">
            <v>板</v>
          </cell>
          <cell r="C1273">
            <v>280</v>
          </cell>
          <cell r="D1273">
            <v>1</v>
          </cell>
        </row>
        <row r="1274">
          <cell r="B1274" t="str">
            <v>副</v>
          </cell>
          <cell r="C1274">
            <v>5</v>
          </cell>
          <cell r="D1274">
            <v>1</v>
          </cell>
        </row>
        <row r="1275">
          <cell r="B1275" t="str">
            <v>套</v>
          </cell>
          <cell r="C1275">
            <v>98.79</v>
          </cell>
          <cell r="D1275">
            <v>1</v>
          </cell>
        </row>
        <row r="1276">
          <cell r="B1276" t="str">
            <v>支</v>
          </cell>
          <cell r="C1276">
            <v>5</v>
          </cell>
          <cell r="D1276">
            <v>2</v>
          </cell>
        </row>
        <row r="1280">
          <cell r="B1280" t="str">
            <v>计量单位</v>
          </cell>
          <cell r="C1280" t="str">
            <v>单价（元）</v>
          </cell>
          <cell r="D1280" t="str">
            <v>用量</v>
          </cell>
        </row>
        <row r="1286">
          <cell r="B1286" t="str">
            <v>计量单位</v>
          </cell>
          <cell r="C1286" t="str">
            <v>单价（元）</v>
          </cell>
          <cell r="D1286" t="str">
            <v>用量</v>
          </cell>
        </row>
        <row r="1298">
          <cell r="B1298" t="str">
            <v>操作人数</v>
          </cell>
          <cell r="C1298" t="str">
            <v>平均操作时间（小时）</v>
          </cell>
          <cell r="D1298" t="str">
            <v>/</v>
          </cell>
        </row>
        <row r="1299">
          <cell r="B1299" t="str">
            <v>/</v>
          </cell>
          <cell r="C1299" t="str">
            <v>/</v>
          </cell>
          <cell r="D1299" t="str">
            <v>/</v>
          </cell>
        </row>
        <row r="1300">
          <cell r="D1300" t="str">
            <v>/</v>
          </cell>
        </row>
        <row r="1301">
          <cell r="D1301" t="str">
            <v>/</v>
          </cell>
        </row>
        <row r="1302">
          <cell r="D1302" t="str">
            <v>/</v>
          </cell>
        </row>
        <row r="1303">
          <cell r="D1303" t="str">
            <v>/</v>
          </cell>
        </row>
        <row r="1304">
          <cell r="D1304" t="str">
            <v>/</v>
          </cell>
        </row>
        <row r="1305">
          <cell r="D1305" t="str">
            <v>/</v>
          </cell>
        </row>
        <row r="1309">
          <cell r="B1309" t="str">
            <v>原值（元）</v>
          </cell>
          <cell r="C1309" t="str">
            <v>额定使用期限（年）</v>
          </cell>
          <cell r="D1309" t="str">
            <v>额定使用期限（小时）
（公式自动计算）</v>
          </cell>
        </row>
        <row r="1310">
          <cell r="D1310">
            <v>0</v>
          </cell>
        </row>
        <row r="1311">
          <cell r="D1311">
            <v>0</v>
          </cell>
        </row>
        <row r="1312">
          <cell r="D1312">
            <v>0</v>
          </cell>
        </row>
        <row r="1313">
          <cell r="D1313">
            <v>0</v>
          </cell>
        </row>
        <row r="1314">
          <cell r="D1314">
            <v>0</v>
          </cell>
        </row>
        <row r="1315">
          <cell r="D1315">
            <v>0</v>
          </cell>
        </row>
        <row r="1316">
          <cell r="D1316">
            <v>0</v>
          </cell>
        </row>
        <row r="1317">
          <cell r="D1317">
            <v>0</v>
          </cell>
        </row>
        <row r="1318">
          <cell r="D1318">
            <v>0</v>
          </cell>
        </row>
        <row r="1323">
          <cell r="B1323" t="str">
            <v>单位</v>
          </cell>
          <cell r="C1323" t="str">
            <v>耗用量</v>
          </cell>
          <cell r="D1323" t="str">
            <v>单价（元）</v>
          </cell>
        </row>
        <row r="1324">
          <cell r="B1324" t="str">
            <v>吨</v>
          </cell>
        </row>
        <row r="1324">
          <cell r="D1324">
            <v>4.6</v>
          </cell>
        </row>
        <row r="1325">
          <cell r="B1325" t="str">
            <v>度</v>
          </cell>
        </row>
        <row r="1325">
          <cell r="D1325">
            <v>0.782</v>
          </cell>
        </row>
        <row r="1330">
          <cell r="B1330" t="str">
            <v>房屋总造价（元）</v>
          </cell>
          <cell r="C1330" t="str">
            <v>房屋总面积（m2)</v>
          </cell>
          <cell r="D1330" t="str">
            <v>房屋使用年限（年）</v>
          </cell>
        </row>
        <row r="1331">
          <cell r="B1331">
            <v>257845590.59</v>
          </cell>
          <cell r="C1331">
            <v>43923.93</v>
          </cell>
          <cell r="D1331">
            <v>50</v>
          </cell>
        </row>
        <row r="1337">
          <cell r="B1337" t="str">
            <v>管理费用
（C06表27行）</v>
          </cell>
          <cell r="C1337" t="str">
            <v>医疗费用
（C07表1行）</v>
          </cell>
          <cell r="D1337" t="str">
            <v>管理费用率
（公式自动计算）</v>
          </cell>
        </row>
        <row r="1338">
          <cell r="B1338">
            <v>231478831.59</v>
          </cell>
          <cell r="C1338">
            <v>2799716458.67</v>
          </cell>
          <cell r="D1338">
            <v>0.08</v>
          </cell>
        </row>
        <row r="1339">
          <cell r="B1339" t="str">
            <v>/</v>
          </cell>
          <cell r="C1339" t="str">
            <v>/</v>
          </cell>
          <cell r="D1339" t="str">
            <v>/</v>
          </cell>
        </row>
        <row r="1344">
          <cell r="D1344" t="str">
            <v>联系人：</v>
          </cell>
        </row>
        <row r="1346">
          <cell r="B1346" t="str">
            <v>项目名称</v>
          </cell>
          <cell r="C1346" t="str">
            <v>计价单位</v>
          </cell>
          <cell r="D1346" t="str">
            <v>测算总价格（元）</v>
          </cell>
        </row>
        <row r="1347">
          <cell r="B1347" t="str">
            <v>医学3D导板打印（口腔）</v>
          </cell>
          <cell r="C1347" t="str">
            <v>件</v>
          </cell>
          <cell r="D1347">
            <v>937.2888</v>
          </cell>
        </row>
        <row r="1350">
          <cell r="B1350" t="str">
            <v>计量单位</v>
          </cell>
          <cell r="C1350" t="str">
            <v>单价（元）</v>
          </cell>
          <cell r="D1350" t="str">
            <v>用量</v>
          </cell>
        </row>
        <row r="1351">
          <cell r="B1351" t="str">
            <v>合</v>
          </cell>
          <cell r="C1351">
            <v>360</v>
          </cell>
          <cell r="D1351">
            <v>0.01</v>
          </cell>
        </row>
        <row r="1352">
          <cell r="B1352" t="str">
            <v>副</v>
          </cell>
          <cell r="C1352">
            <v>2.28</v>
          </cell>
          <cell r="D1352">
            <v>4</v>
          </cell>
        </row>
        <row r="1353">
          <cell r="B1353" t="str">
            <v>只</v>
          </cell>
          <cell r="C1353">
            <v>1.37</v>
          </cell>
          <cell r="D1353">
            <v>4</v>
          </cell>
        </row>
        <row r="1354">
          <cell r="B1354" t="str">
            <v>支</v>
          </cell>
          <cell r="C1354">
            <v>0.35</v>
          </cell>
          <cell r="D1354">
            <v>1</v>
          </cell>
        </row>
        <row r="1355">
          <cell r="B1355" t="str">
            <v>个</v>
          </cell>
          <cell r="C1355">
            <v>0.5</v>
          </cell>
          <cell r="D1355">
            <v>4</v>
          </cell>
        </row>
        <row r="1356">
          <cell r="B1356" t="str">
            <v>个</v>
          </cell>
          <cell r="C1356">
            <v>0.33</v>
          </cell>
          <cell r="D1356">
            <v>4</v>
          </cell>
        </row>
        <row r="1357">
          <cell r="B1357" t="str">
            <v>片</v>
          </cell>
          <cell r="C1357">
            <v>0.24</v>
          </cell>
          <cell r="D1357">
            <v>40</v>
          </cell>
        </row>
        <row r="1358">
          <cell r="B1358" t="str">
            <v>瓶</v>
          </cell>
          <cell r="C1358">
            <v>10.5</v>
          </cell>
          <cell r="D1358">
            <v>0.1</v>
          </cell>
        </row>
        <row r="1359">
          <cell r="B1359" t="str">
            <v>瓶</v>
          </cell>
          <cell r="C1359">
            <v>28</v>
          </cell>
          <cell r="D1359">
            <v>0.1</v>
          </cell>
        </row>
        <row r="1360">
          <cell r="B1360" t="str">
            <v>瓶</v>
          </cell>
          <cell r="C1360">
            <v>2.17</v>
          </cell>
          <cell r="D1360">
            <v>0.1</v>
          </cell>
        </row>
        <row r="1361">
          <cell r="B1361" t="str">
            <v>包</v>
          </cell>
          <cell r="C1361">
            <v>7.05</v>
          </cell>
          <cell r="D1361">
            <v>0.5</v>
          </cell>
        </row>
        <row r="1362">
          <cell r="B1362" t="str">
            <v>套</v>
          </cell>
          <cell r="C1362">
            <v>435</v>
          </cell>
          <cell r="D1362">
            <v>1</v>
          </cell>
        </row>
        <row r="1363">
          <cell r="B1363" t="str">
            <v>板</v>
          </cell>
          <cell r="C1363">
            <v>280</v>
          </cell>
          <cell r="D1363">
            <v>1</v>
          </cell>
        </row>
        <row r="1364">
          <cell r="B1364" t="str">
            <v>副</v>
          </cell>
          <cell r="C1364">
            <v>5</v>
          </cell>
          <cell r="D1364">
            <v>1</v>
          </cell>
        </row>
        <row r="1365">
          <cell r="B1365" t="str">
            <v>套</v>
          </cell>
          <cell r="C1365">
            <v>98.79</v>
          </cell>
          <cell r="D1365">
            <v>1</v>
          </cell>
        </row>
        <row r="1366">
          <cell r="B1366" t="str">
            <v>支</v>
          </cell>
          <cell r="C1366">
            <v>5</v>
          </cell>
          <cell r="D1366">
            <v>2</v>
          </cell>
        </row>
        <row r="1370">
          <cell r="B1370" t="str">
            <v>计量单位</v>
          </cell>
          <cell r="C1370" t="str">
            <v>单价（元）</v>
          </cell>
          <cell r="D1370" t="str">
            <v>用量</v>
          </cell>
        </row>
        <row r="1376">
          <cell r="B1376" t="str">
            <v>计量单位</v>
          </cell>
          <cell r="C1376" t="str">
            <v>单价（元）</v>
          </cell>
          <cell r="D1376" t="str">
            <v>用量</v>
          </cell>
        </row>
        <row r="1388">
          <cell r="B1388" t="str">
            <v>操作人数</v>
          </cell>
          <cell r="C1388" t="str">
            <v>平均操作时间（小时）</v>
          </cell>
          <cell r="D1388" t="str">
            <v>/</v>
          </cell>
        </row>
        <row r="1389">
          <cell r="B1389" t="str">
            <v>/</v>
          </cell>
          <cell r="C1389" t="str">
            <v>/</v>
          </cell>
          <cell r="D1389" t="str">
            <v>/</v>
          </cell>
        </row>
        <row r="1390">
          <cell r="D1390" t="str">
            <v>/</v>
          </cell>
        </row>
        <row r="1391">
          <cell r="D1391" t="str">
            <v>/</v>
          </cell>
        </row>
        <row r="1392">
          <cell r="D1392" t="str">
            <v>/</v>
          </cell>
        </row>
        <row r="1393">
          <cell r="D1393" t="str">
            <v>/</v>
          </cell>
        </row>
        <row r="1394">
          <cell r="D1394" t="str">
            <v>/</v>
          </cell>
        </row>
        <row r="1395">
          <cell r="D1395" t="str">
            <v>/</v>
          </cell>
        </row>
        <row r="1399">
          <cell r="B1399" t="str">
            <v>原值（元）</v>
          </cell>
          <cell r="C1399" t="str">
            <v>额定使用期限（年）</v>
          </cell>
          <cell r="D1399" t="str">
            <v>额定使用期限（小时）
（公式自动计算）</v>
          </cell>
        </row>
        <row r="1400">
          <cell r="D1400">
            <v>0</v>
          </cell>
        </row>
        <row r="1401">
          <cell r="D1401">
            <v>0</v>
          </cell>
        </row>
        <row r="1402">
          <cell r="D1402">
            <v>0</v>
          </cell>
        </row>
        <row r="1403">
          <cell r="D1403">
            <v>0</v>
          </cell>
        </row>
        <row r="1404">
          <cell r="D1404">
            <v>0</v>
          </cell>
        </row>
        <row r="1405">
          <cell r="D1405">
            <v>0</v>
          </cell>
        </row>
        <row r="1406">
          <cell r="D1406">
            <v>0</v>
          </cell>
        </row>
        <row r="1407">
          <cell r="D1407">
            <v>0</v>
          </cell>
        </row>
        <row r="1408">
          <cell r="D1408">
            <v>0</v>
          </cell>
        </row>
        <row r="1413">
          <cell r="B1413" t="str">
            <v>单位</v>
          </cell>
          <cell r="C1413" t="str">
            <v>耗用量</v>
          </cell>
          <cell r="D1413" t="str">
            <v>单价（元）</v>
          </cell>
        </row>
        <row r="1414">
          <cell r="B1414" t="str">
            <v>吨</v>
          </cell>
        </row>
        <row r="1414">
          <cell r="D1414">
            <v>4.6</v>
          </cell>
        </row>
        <row r="1415">
          <cell r="B1415" t="str">
            <v>度</v>
          </cell>
        </row>
        <row r="1415">
          <cell r="D1415">
            <v>0.782</v>
          </cell>
        </row>
        <row r="1420">
          <cell r="B1420" t="str">
            <v>房屋总造价（元）</v>
          </cell>
          <cell r="C1420" t="str">
            <v>房屋总面积（m2)</v>
          </cell>
          <cell r="D1420" t="str">
            <v>房屋使用年限（年）</v>
          </cell>
        </row>
        <row r="1421">
          <cell r="B1421">
            <v>257845590.59</v>
          </cell>
          <cell r="C1421">
            <v>43923.93</v>
          </cell>
          <cell r="D1421">
            <v>50</v>
          </cell>
        </row>
        <row r="1427">
          <cell r="B1427" t="str">
            <v>管理费用
（C06表27行）</v>
          </cell>
          <cell r="C1427" t="str">
            <v>医疗费用
（C07表1行）</v>
          </cell>
          <cell r="D1427" t="str">
            <v>管理费用率
（公式自动计算）</v>
          </cell>
        </row>
        <row r="1428">
          <cell r="B1428">
            <v>231478831.59</v>
          </cell>
          <cell r="C1428">
            <v>2799716458.67</v>
          </cell>
          <cell r="D1428">
            <v>0.08</v>
          </cell>
        </row>
        <row r="1429">
          <cell r="B1429" t="str">
            <v>/</v>
          </cell>
          <cell r="C1429" t="str">
            <v>/</v>
          </cell>
          <cell r="D1429" t="str">
            <v>/</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tabSelected="1" workbookViewId="0">
      <pane ySplit="1" topLeftCell="A10" activePane="bottomLeft" state="frozen"/>
      <selection/>
      <selection pane="bottomLeft" activeCell="O24" sqref="O24"/>
    </sheetView>
  </sheetViews>
  <sheetFormatPr defaultColWidth="9" defaultRowHeight="13.5"/>
  <cols>
    <col min="3" max="3" width="10.375"/>
    <col min="4" max="4" width="13.875" customWidth="1"/>
    <col min="5" max="5" width="17.625" customWidth="1"/>
    <col min="10" max="10" width="27.5" customWidth="1"/>
    <col min="11" max="11" width="12.625"/>
    <col min="13" max="13" width="9" style="1"/>
    <col min="14" max="14" width="9.5" customWidth="1"/>
    <col min="15" max="17" width="12.625"/>
  </cols>
  <sheetData>
    <row r="1" ht="35" customHeight="1" spans="2:17">
      <c r="B1" s="22" t="s">
        <v>0</v>
      </c>
      <c r="C1" s="22" t="s">
        <v>1</v>
      </c>
      <c r="D1" s="22" t="s">
        <v>2</v>
      </c>
      <c r="E1" s="22" t="s">
        <v>3</v>
      </c>
      <c r="F1" s="22" t="s">
        <v>4</v>
      </c>
      <c r="G1" s="22" t="s">
        <v>5</v>
      </c>
      <c r="H1" s="22" t="s">
        <v>6</v>
      </c>
      <c r="I1" s="22" t="s">
        <v>7</v>
      </c>
      <c r="J1" s="22" t="s">
        <v>8</v>
      </c>
      <c r="K1" s="43" t="s">
        <v>9</v>
      </c>
      <c r="L1" s="43"/>
      <c r="M1" s="43"/>
      <c r="N1" s="16" t="s">
        <v>10</v>
      </c>
      <c r="O1" s="17" t="s">
        <v>11</v>
      </c>
      <c r="P1" s="17"/>
      <c r="Q1" s="17"/>
    </row>
    <row r="2" ht="24" spans="2:17">
      <c r="B2" s="23"/>
      <c r="C2" s="23"/>
      <c r="D2" s="23"/>
      <c r="E2" s="23"/>
      <c r="F2" s="23"/>
      <c r="G2" s="23"/>
      <c r="H2" s="23"/>
      <c r="I2" s="23"/>
      <c r="J2" s="23"/>
      <c r="K2" s="44" t="s">
        <v>12</v>
      </c>
      <c r="L2" s="44" t="s">
        <v>13</v>
      </c>
      <c r="M2" s="44" t="s">
        <v>14</v>
      </c>
      <c r="N2" s="16"/>
      <c r="O2" s="18" t="s">
        <v>15</v>
      </c>
      <c r="P2" s="17" t="s">
        <v>16</v>
      </c>
      <c r="Q2" s="17" t="s">
        <v>17</v>
      </c>
    </row>
    <row r="3" ht="120" spans="1:17">
      <c r="A3" s="24" t="s">
        <v>18</v>
      </c>
      <c r="B3" s="8">
        <v>1</v>
      </c>
      <c r="C3" s="25" t="s">
        <v>19</v>
      </c>
      <c r="D3" s="11" t="s">
        <v>20</v>
      </c>
      <c r="E3" s="11" t="s">
        <v>21</v>
      </c>
      <c r="F3" s="26" t="s">
        <v>22</v>
      </c>
      <c r="G3" s="27"/>
      <c r="H3" s="28" t="s">
        <v>23</v>
      </c>
      <c r="I3" s="27"/>
      <c r="J3" s="45" t="s">
        <v>24</v>
      </c>
      <c r="K3" s="14">
        <f>VLOOKUP(C:C,[1]中心口腔成本表!$B:$D,3,0)</f>
        <v>5060.46267653135</v>
      </c>
      <c r="L3" s="46">
        <v>4992.68032672206</v>
      </c>
      <c r="M3" s="14">
        <v>5218.93061356304</v>
      </c>
      <c r="N3" s="19" t="s">
        <v>25</v>
      </c>
      <c r="O3" s="47">
        <f>AVERAGE(K3:M3)</f>
        <v>5090.69120560548</v>
      </c>
      <c r="P3" s="21">
        <f>(1-0.08)*O3</f>
        <v>4683.43590915704</v>
      </c>
      <c r="Q3" s="21">
        <f>(1-0.08)*P3</f>
        <v>4308.76103642448</v>
      </c>
    </row>
    <row r="4" ht="54" spans="1:17">
      <c r="A4" s="24"/>
      <c r="B4" s="29" t="s">
        <v>26</v>
      </c>
      <c r="C4" s="30" t="s">
        <v>27</v>
      </c>
      <c r="D4" s="11"/>
      <c r="E4" s="11"/>
      <c r="F4" s="26"/>
      <c r="G4" s="27"/>
      <c r="H4" s="28"/>
      <c r="I4" s="27"/>
      <c r="J4" s="45"/>
      <c r="K4" s="14"/>
      <c r="L4" s="46"/>
      <c r="M4" s="14"/>
      <c r="N4" s="19" t="s">
        <v>25</v>
      </c>
      <c r="O4" s="48" t="s">
        <v>28</v>
      </c>
      <c r="P4" s="21"/>
      <c r="Q4" s="21"/>
    </row>
    <row r="5" ht="54" spans="1:17">
      <c r="A5" s="24"/>
      <c r="B5" s="29" t="s">
        <v>29</v>
      </c>
      <c r="C5" s="30" t="s">
        <v>30</v>
      </c>
      <c r="D5" s="11"/>
      <c r="E5" s="11"/>
      <c r="F5" s="26"/>
      <c r="G5" s="27"/>
      <c r="H5" s="28"/>
      <c r="I5" s="27"/>
      <c r="J5" s="45"/>
      <c r="K5" s="14"/>
      <c r="L5" s="46"/>
      <c r="M5" s="14"/>
      <c r="N5" s="19" t="s">
        <v>25</v>
      </c>
      <c r="O5" s="48" t="s">
        <v>28</v>
      </c>
      <c r="P5" s="21"/>
      <c r="Q5" s="21"/>
    </row>
    <row r="6" ht="120" spans="1:17">
      <c r="A6" s="24"/>
      <c r="B6" s="8">
        <v>2</v>
      </c>
      <c r="C6" s="25" t="s">
        <v>31</v>
      </c>
      <c r="D6" s="11" t="s">
        <v>32</v>
      </c>
      <c r="E6" s="11" t="s">
        <v>21</v>
      </c>
      <c r="F6" s="26" t="s">
        <v>33</v>
      </c>
      <c r="G6" s="27"/>
      <c r="H6" s="28" t="s">
        <v>34</v>
      </c>
      <c r="I6" s="25" t="s">
        <v>35</v>
      </c>
      <c r="J6" s="45" t="s">
        <v>24</v>
      </c>
      <c r="K6" s="14">
        <f>VLOOKUP(C:C,[1]中心口腔成本表!$B:$D,3,0)</f>
        <v>12086.0255061254</v>
      </c>
      <c r="L6" s="46">
        <v>12032.5172271261</v>
      </c>
      <c r="M6" s="14">
        <v>12334.0750542522</v>
      </c>
      <c r="N6" s="19" t="s">
        <v>25</v>
      </c>
      <c r="O6" s="47">
        <f>AVERAGE(K6:M6)</f>
        <v>12150.8725958346</v>
      </c>
      <c r="P6" s="21">
        <f>(1-0.08)*O6</f>
        <v>11178.8027881678</v>
      </c>
      <c r="Q6" s="21">
        <f>(1-0.08)*P6</f>
        <v>10284.4985651144</v>
      </c>
    </row>
    <row r="7" ht="54" spans="1:17">
      <c r="A7" s="24"/>
      <c r="B7" s="29" t="s">
        <v>36</v>
      </c>
      <c r="C7" s="30" t="s">
        <v>37</v>
      </c>
      <c r="D7" s="31"/>
      <c r="E7" s="31"/>
      <c r="F7" s="32"/>
      <c r="G7" s="33"/>
      <c r="H7" s="34"/>
      <c r="I7" s="49"/>
      <c r="J7" s="50"/>
      <c r="K7" s="14"/>
      <c r="L7" s="46"/>
      <c r="M7" s="14"/>
      <c r="N7" s="19" t="s">
        <v>25</v>
      </c>
      <c r="O7" s="48" t="s">
        <v>28</v>
      </c>
      <c r="P7" s="21"/>
      <c r="Q7" s="21"/>
    </row>
    <row r="8" ht="67.5" spans="1:17">
      <c r="A8" s="24"/>
      <c r="B8" s="29" t="s">
        <v>38</v>
      </c>
      <c r="C8" s="30" t="s">
        <v>39</v>
      </c>
      <c r="D8" s="31"/>
      <c r="E8" s="31"/>
      <c r="F8" s="32"/>
      <c r="G8" s="33"/>
      <c r="H8" s="34"/>
      <c r="I8" s="49"/>
      <c r="J8" s="50"/>
      <c r="K8" s="14"/>
      <c r="L8" s="46"/>
      <c r="M8" s="14"/>
      <c r="N8" s="19" t="s">
        <v>25</v>
      </c>
      <c r="O8" s="48" t="s">
        <v>28</v>
      </c>
      <c r="P8" s="21"/>
      <c r="Q8" s="21"/>
    </row>
    <row r="9" ht="54" spans="1:17">
      <c r="A9" s="24"/>
      <c r="B9" s="29" t="s">
        <v>40</v>
      </c>
      <c r="C9" s="30" t="s">
        <v>41</v>
      </c>
      <c r="D9" s="31"/>
      <c r="E9" s="31"/>
      <c r="F9" s="32"/>
      <c r="G9" s="33"/>
      <c r="H9" s="34"/>
      <c r="I9" s="49"/>
      <c r="J9" s="50"/>
      <c r="K9" s="14"/>
      <c r="L9" s="46"/>
      <c r="M9" s="14"/>
      <c r="N9" s="19" t="s">
        <v>25</v>
      </c>
      <c r="O9" s="48" t="s">
        <v>28</v>
      </c>
      <c r="P9" s="21"/>
      <c r="Q9" s="21"/>
    </row>
    <row r="10" ht="409.5" spans="1:17">
      <c r="A10" s="24"/>
      <c r="B10" s="35">
        <v>3</v>
      </c>
      <c r="C10" s="31" t="s">
        <v>42</v>
      </c>
      <c r="D10" s="31" t="s">
        <v>43</v>
      </c>
      <c r="E10" s="31" t="s">
        <v>44</v>
      </c>
      <c r="F10" s="32" t="s">
        <v>45</v>
      </c>
      <c r="G10" s="36"/>
      <c r="H10" s="34" t="s">
        <v>23</v>
      </c>
      <c r="I10" s="32"/>
      <c r="J10" s="51" t="s">
        <v>46</v>
      </c>
      <c r="K10" s="14">
        <f>VLOOKUP(C:C,[1]中心口腔成本表!$B:$D,3,0)</f>
        <v>2611.85233826567</v>
      </c>
      <c r="L10" s="46">
        <v>2528.50642672206</v>
      </c>
      <c r="M10" s="14">
        <v>2670.49660678152</v>
      </c>
      <c r="N10" s="19" t="s">
        <v>25</v>
      </c>
      <c r="O10" s="47">
        <f>AVERAGE(K10:M10)</f>
        <v>2603.61845725642</v>
      </c>
      <c r="P10" s="21">
        <f>(1-0.08)*O10</f>
        <v>2395.3289806759</v>
      </c>
      <c r="Q10" s="21">
        <f>(1-0.08)*P10</f>
        <v>2203.70266222183</v>
      </c>
    </row>
    <row r="11" ht="67.5" spans="1:17">
      <c r="A11" s="24"/>
      <c r="B11" s="29" t="s">
        <v>47</v>
      </c>
      <c r="C11" s="30" t="s">
        <v>48</v>
      </c>
      <c r="D11" s="31"/>
      <c r="E11" s="31"/>
      <c r="F11" s="32"/>
      <c r="G11" s="36"/>
      <c r="H11" s="34"/>
      <c r="I11" s="32"/>
      <c r="J11" s="51"/>
      <c r="K11" s="14"/>
      <c r="L11" s="46"/>
      <c r="M11" s="14"/>
      <c r="N11" s="19" t="s">
        <v>25</v>
      </c>
      <c r="O11" s="48" t="s">
        <v>28</v>
      </c>
      <c r="P11" s="21"/>
      <c r="Q11" s="21"/>
    </row>
    <row r="12" ht="67.5" spans="1:17">
      <c r="A12" s="24"/>
      <c r="B12" s="29" t="s">
        <v>49</v>
      </c>
      <c r="C12" s="30" t="s">
        <v>50</v>
      </c>
      <c r="D12" s="31"/>
      <c r="E12" s="31"/>
      <c r="F12" s="32"/>
      <c r="G12" s="36"/>
      <c r="H12" s="34"/>
      <c r="I12" s="32"/>
      <c r="J12" s="51"/>
      <c r="K12" s="14"/>
      <c r="L12" s="46"/>
      <c r="M12" s="14"/>
      <c r="N12" s="19" t="s">
        <v>25</v>
      </c>
      <c r="O12" s="48" t="s">
        <v>28</v>
      </c>
      <c r="P12" s="21"/>
      <c r="Q12" s="21"/>
    </row>
    <row r="13" ht="409.5" spans="1:17">
      <c r="A13" s="24"/>
      <c r="B13" s="8">
        <v>4</v>
      </c>
      <c r="C13" s="11" t="s">
        <v>51</v>
      </c>
      <c r="D13" s="11" t="s">
        <v>52</v>
      </c>
      <c r="E13" s="11" t="s">
        <v>44</v>
      </c>
      <c r="F13" s="26" t="s">
        <v>45</v>
      </c>
      <c r="G13" s="37"/>
      <c r="H13" s="28" t="s">
        <v>23</v>
      </c>
      <c r="I13" s="26"/>
      <c r="J13" s="45" t="s">
        <v>53</v>
      </c>
      <c r="K13" s="14">
        <f>VLOOKUP(C:C,[1]中心口腔成本表!$B:$D,3,0)</f>
        <v>2197.53193826567</v>
      </c>
      <c r="L13" s="46">
        <v>1998.39582672206</v>
      </c>
      <c r="M13" s="14">
        <v>2171.09310678152</v>
      </c>
      <c r="N13" s="19" t="s">
        <v>25</v>
      </c>
      <c r="O13" s="47">
        <f>AVERAGE(K13:M13)</f>
        <v>2122.34029058975</v>
      </c>
      <c r="P13" s="21">
        <f>(1-0.08)*O13</f>
        <v>1952.55306734257</v>
      </c>
      <c r="Q13" s="21">
        <f>(1-0.08)*P13</f>
        <v>1796.34882195516</v>
      </c>
    </row>
    <row r="14" ht="67.5" spans="1:17">
      <c r="A14" s="24"/>
      <c r="B14" s="29" t="s">
        <v>54</v>
      </c>
      <c r="C14" s="30" t="s">
        <v>55</v>
      </c>
      <c r="D14" s="11"/>
      <c r="E14" s="11"/>
      <c r="F14" s="26"/>
      <c r="G14" s="37"/>
      <c r="H14" s="28"/>
      <c r="I14" s="26"/>
      <c r="J14" s="45"/>
      <c r="K14" s="14"/>
      <c r="L14" s="46"/>
      <c r="M14" s="14"/>
      <c r="N14" s="19" t="s">
        <v>25</v>
      </c>
      <c r="O14" s="48" t="s">
        <v>28</v>
      </c>
      <c r="P14" s="21"/>
      <c r="Q14" s="21"/>
    </row>
    <row r="15" ht="81" spans="1:17">
      <c r="A15" s="24"/>
      <c r="B15" s="29" t="s">
        <v>56</v>
      </c>
      <c r="C15" s="30" t="s">
        <v>57</v>
      </c>
      <c r="D15" s="11"/>
      <c r="E15" s="11"/>
      <c r="F15" s="26"/>
      <c r="G15" s="37"/>
      <c r="H15" s="28"/>
      <c r="I15" s="26"/>
      <c r="J15" s="45"/>
      <c r="K15" s="14"/>
      <c r="L15" s="46"/>
      <c r="M15" s="14"/>
      <c r="N15" s="19" t="s">
        <v>25</v>
      </c>
      <c r="O15" s="48" t="s">
        <v>28</v>
      </c>
      <c r="P15" s="21"/>
      <c r="Q15" s="21"/>
    </row>
    <row r="16" ht="348" spans="1:17">
      <c r="A16" s="24"/>
      <c r="B16" s="8">
        <v>5</v>
      </c>
      <c r="C16" s="11" t="s">
        <v>58</v>
      </c>
      <c r="D16" s="11" t="s">
        <v>59</v>
      </c>
      <c r="E16" s="11" t="s">
        <v>60</v>
      </c>
      <c r="F16" s="26" t="s">
        <v>61</v>
      </c>
      <c r="G16" s="38"/>
      <c r="H16" s="28" t="s">
        <v>62</v>
      </c>
      <c r="I16" s="26"/>
      <c r="J16" s="52" t="s">
        <v>63</v>
      </c>
      <c r="K16" s="14">
        <f>VLOOKUP(C:C,[1]中心口腔成本表!$B:$D,3,0)</f>
        <v>3313.04233826567</v>
      </c>
      <c r="L16" s="46">
        <v>3215.81682672206</v>
      </c>
      <c r="M16" s="14">
        <v>3395.73060678152</v>
      </c>
      <c r="N16" s="19" t="s">
        <v>25</v>
      </c>
      <c r="O16" s="47">
        <f>AVERAGE(K16:M16)</f>
        <v>3308.19659058975</v>
      </c>
      <c r="P16" s="21">
        <f>(1-0.08)*O16</f>
        <v>3043.54086334257</v>
      </c>
      <c r="Q16" s="21">
        <f>(1-0.08)*P16</f>
        <v>2800.05759427516</v>
      </c>
    </row>
    <row r="17" ht="67.5" spans="1:17">
      <c r="A17" s="24"/>
      <c r="B17" s="29" t="s">
        <v>64</v>
      </c>
      <c r="C17" s="30" t="s">
        <v>65</v>
      </c>
      <c r="D17" s="11"/>
      <c r="E17" s="11"/>
      <c r="F17" s="26"/>
      <c r="G17" s="38"/>
      <c r="H17" s="28"/>
      <c r="I17" s="26"/>
      <c r="J17" s="52"/>
      <c r="K17" s="14"/>
      <c r="L17" s="46"/>
      <c r="M17" s="14"/>
      <c r="N17" s="19" t="s">
        <v>25</v>
      </c>
      <c r="O17" s="48" t="s">
        <v>28</v>
      </c>
      <c r="P17" s="21"/>
      <c r="Q17" s="21"/>
    </row>
    <row r="18" ht="396" spans="1:17">
      <c r="A18" s="24"/>
      <c r="B18" s="8">
        <v>6</v>
      </c>
      <c r="C18" s="11" t="s">
        <v>66</v>
      </c>
      <c r="D18" s="11" t="s">
        <v>67</v>
      </c>
      <c r="E18" s="11" t="s">
        <v>68</v>
      </c>
      <c r="F18" s="26" t="s">
        <v>61</v>
      </c>
      <c r="G18" s="37"/>
      <c r="H18" s="28" t="s">
        <v>62</v>
      </c>
      <c r="I18" s="26"/>
      <c r="J18" s="52" t="s">
        <v>69</v>
      </c>
      <c r="K18" s="14">
        <f>VLOOKUP(C:C,[1]中心口腔成本表!$B:$D,3,0)</f>
        <v>2130.57193826567</v>
      </c>
      <c r="L18" s="46">
        <v>1961.22682672206</v>
      </c>
      <c r="M18" s="14">
        <v>2075.39340678152</v>
      </c>
      <c r="N18" s="19" t="s">
        <v>25</v>
      </c>
      <c r="O18" s="47">
        <f>AVERAGE(K18:M18)</f>
        <v>2055.73072392308</v>
      </c>
      <c r="P18" s="21">
        <f>(1-0.08)*O18</f>
        <v>1891.27226600924</v>
      </c>
      <c r="Q18" s="21">
        <f>(1-0.08)*P18</f>
        <v>1739.9704847285</v>
      </c>
    </row>
    <row r="19" ht="54" spans="1:17">
      <c r="A19" s="24"/>
      <c r="B19" s="39" t="s">
        <v>70</v>
      </c>
      <c r="C19" s="30" t="s">
        <v>71</v>
      </c>
      <c r="D19" s="11"/>
      <c r="E19" s="11"/>
      <c r="F19" s="26"/>
      <c r="G19" s="37"/>
      <c r="H19" s="28"/>
      <c r="I19" s="26"/>
      <c r="J19" s="52"/>
      <c r="K19" s="14"/>
      <c r="L19" s="46"/>
      <c r="M19" s="14"/>
      <c r="N19" s="19" t="s">
        <v>25</v>
      </c>
      <c r="O19" s="48" t="s">
        <v>28</v>
      </c>
      <c r="P19" s="21"/>
      <c r="Q19" s="21"/>
    </row>
    <row r="20" ht="72.75" spans="1:17">
      <c r="A20" s="24"/>
      <c r="B20" s="8">
        <v>7</v>
      </c>
      <c r="C20" s="11" t="s">
        <v>72</v>
      </c>
      <c r="D20" s="11" t="s">
        <v>73</v>
      </c>
      <c r="E20" s="11" t="s">
        <v>74</v>
      </c>
      <c r="F20" s="40"/>
      <c r="G20" s="26"/>
      <c r="H20" s="28" t="s">
        <v>23</v>
      </c>
      <c r="I20" s="26"/>
      <c r="J20" s="52" t="s">
        <v>75</v>
      </c>
      <c r="K20" s="14">
        <f>VLOOKUP(C:C,[1]中心口腔成本表!$B:$D,3,0)</f>
        <v>1080.64993826567</v>
      </c>
      <c r="L20" s="46">
        <v>968.236826722061</v>
      </c>
      <c r="M20" s="14">
        <v>1018.96770678152</v>
      </c>
      <c r="N20" s="19" t="s">
        <v>25</v>
      </c>
      <c r="O20" s="47">
        <f>AVERAGE(K20:M20)</f>
        <v>1022.61815725642</v>
      </c>
      <c r="P20" s="21">
        <f>(1-0.08)*O20</f>
        <v>940.808704675904</v>
      </c>
      <c r="Q20" s="21">
        <f>(1-0.08)*P20</f>
        <v>865.544008301831</v>
      </c>
    </row>
    <row r="21" ht="84.75" spans="1:17">
      <c r="A21" s="24"/>
      <c r="B21" s="8">
        <v>8</v>
      </c>
      <c r="C21" s="25" t="s">
        <v>76</v>
      </c>
      <c r="D21" s="11" t="s">
        <v>77</v>
      </c>
      <c r="E21" s="11" t="s">
        <v>78</v>
      </c>
      <c r="F21" s="26"/>
      <c r="G21" s="27"/>
      <c r="H21" s="28" t="s">
        <v>23</v>
      </c>
      <c r="I21" s="27"/>
      <c r="J21" s="52" t="s">
        <v>79</v>
      </c>
      <c r="K21" s="14">
        <f>VLOOKUP(C:C,[1]中心口腔成本表!$B:$D,3,0)</f>
        <v>1874.81270739851</v>
      </c>
      <c r="L21" s="46">
        <v>1671.81584008309</v>
      </c>
      <c r="M21" s="14">
        <v>1798.55546017228</v>
      </c>
      <c r="N21" s="19" t="s">
        <v>25</v>
      </c>
      <c r="O21" s="47">
        <f>AVERAGE(K21:M21)</f>
        <v>1781.72800255129</v>
      </c>
      <c r="P21" s="21">
        <f>(1-0.08)*O21</f>
        <v>1639.18976234719</v>
      </c>
      <c r="Q21" s="21">
        <f>(1-0.08)*P21</f>
        <v>1508.05458135941</v>
      </c>
    </row>
    <row r="22" ht="180" spans="1:17">
      <c r="A22" s="24"/>
      <c r="B22" s="8">
        <v>9</v>
      </c>
      <c r="C22" s="25" t="s">
        <v>80</v>
      </c>
      <c r="D22" s="11" t="s">
        <v>81</v>
      </c>
      <c r="E22" s="11" t="s">
        <v>82</v>
      </c>
      <c r="F22" s="26" t="s">
        <v>83</v>
      </c>
      <c r="G22" s="41"/>
      <c r="H22" s="28" t="s">
        <v>23</v>
      </c>
      <c r="I22" s="27"/>
      <c r="J22" s="52" t="s">
        <v>84</v>
      </c>
      <c r="K22" s="14">
        <f>VLOOKUP(C:C,[1]中心口腔成本表!$B:$D,3,0)</f>
        <v>2470.92507653135</v>
      </c>
      <c r="L22" s="46">
        <v>2209.76935344412</v>
      </c>
      <c r="M22" s="14">
        <v>2442.05731356304</v>
      </c>
      <c r="N22" s="19" t="s">
        <v>25</v>
      </c>
      <c r="O22" s="47">
        <f>AVERAGE(K22:M22)</f>
        <v>2374.2505811795</v>
      </c>
      <c r="P22" s="21">
        <f>(1-0.08)*O22</f>
        <v>2184.31053468514</v>
      </c>
      <c r="Q22" s="21">
        <f>(1-0.08)*P22</f>
        <v>2009.56569191033</v>
      </c>
    </row>
    <row r="23" ht="54" spans="1:17">
      <c r="A23" s="24"/>
      <c r="B23" s="39" t="s">
        <v>85</v>
      </c>
      <c r="C23" s="30" t="s">
        <v>86</v>
      </c>
      <c r="D23" s="11"/>
      <c r="E23" s="11"/>
      <c r="F23" s="26"/>
      <c r="G23" s="41"/>
      <c r="H23" s="28"/>
      <c r="I23" s="27"/>
      <c r="J23" s="52"/>
      <c r="K23" s="14"/>
      <c r="L23" s="46"/>
      <c r="M23" s="14"/>
      <c r="N23" s="19" t="s">
        <v>25</v>
      </c>
      <c r="O23" s="48" t="s">
        <v>28</v>
      </c>
      <c r="P23" s="21"/>
      <c r="Q23" s="21"/>
    </row>
    <row r="24" ht="67.5" spans="1:17">
      <c r="A24" s="24"/>
      <c r="B24" s="39" t="s">
        <v>87</v>
      </c>
      <c r="C24" s="30" t="s">
        <v>88</v>
      </c>
      <c r="D24" s="11"/>
      <c r="E24" s="11"/>
      <c r="F24" s="26"/>
      <c r="G24" s="41"/>
      <c r="H24" s="28"/>
      <c r="I24" s="27"/>
      <c r="J24" s="52"/>
      <c r="K24" s="14"/>
      <c r="L24" s="46"/>
      <c r="M24" s="14"/>
      <c r="N24" s="19" t="s">
        <v>25</v>
      </c>
      <c r="O24" s="48" t="s">
        <v>28</v>
      </c>
      <c r="P24" s="21"/>
      <c r="Q24" s="21"/>
    </row>
    <row r="25" ht="84" spans="1:17">
      <c r="A25" s="24"/>
      <c r="B25" s="8">
        <v>10</v>
      </c>
      <c r="C25" s="25" t="s">
        <v>89</v>
      </c>
      <c r="D25" s="11" t="s">
        <v>90</v>
      </c>
      <c r="E25" s="25" t="s">
        <v>91</v>
      </c>
      <c r="F25" s="26"/>
      <c r="G25" s="27"/>
      <c r="H25" s="28" t="s">
        <v>23</v>
      </c>
      <c r="I25" s="27"/>
      <c r="J25" s="52" t="s">
        <v>92</v>
      </c>
      <c r="K25" s="14">
        <f>VLOOKUP(C:C,[1]中心口腔成本表!$B:$D,3,0)</f>
        <v>2467.31787653135</v>
      </c>
      <c r="L25" s="46">
        <v>2901.58072672206</v>
      </c>
      <c r="M25" s="14">
        <v>2485.64141356304</v>
      </c>
      <c r="N25" s="19" t="s">
        <v>25</v>
      </c>
      <c r="O25" s="47">
        <f t="shared" ref="O25:O30" si="0">AVERAGE(K25:M25)</f>
        <v>2618.18000560548</v>
      </c>
      <c r="P25" s="21">
        <f t="shared" ref="P25:P30" si="1">(1-0.08)*O25</f>
        <v>2408.72560515704</v>
      </c>
      <c r="Q25" s="21">
        <f t="shared" ref="Q25:Q30" si="2">(1-0.08)*P25</f>
        <v>2216.02755674448</v>
      </c>
    </row>
    <row r="26" ht="108" spans="1:17">
      <c r="A26" s="24"/>
      <c r="B26" s="8">
        <v>11</v>
      </c>
      <c r="C26" s="11" t="s">
        <v>93</v>
      </c>
      <c r="D26" s="11" t="s">
        <v>94</v>
      </c>
      <c r="E26" s="25" t="s">
        <v>95</v>
      </c>
      <c r="F26" s="40"/>
      <c r="G26" s="27"/>
      <c r="H26" s="28" t="s">
        <v>23</v>
      </c>
      <c r="I26" s="26"/>
      <c r="J26" s="52" t="s">
        <v>96</v>
      </c>
      <c r="K26" s="14">
        <f>VLOOKUP(C:C,[1]中心口腔成本表!$B:$D,3,0)</f>
        <v>1736.19027653135</v>
      </c>
      <c r="L26" s="46">
        <v>1437.28635344412</v>
      </c>
      <c r="M26" s="14">
        <v>1577.47171356304</v>
      </c>
      <c r="N26" s="19" t="s">
        <v>25</v>
      </c>
      <c r="O26" s="47">
        <f t="shared" si="0"/>
        <v>1583.64944784617</v>
      </c>
      <c r="P26" s="21">
        <f t="shared" si="1"/>
        <v>1456.95749201848</v>
      </c>
      <c r="Q26" s="21">
        <f t="shared" si="2"/>
        <v>1340.400892657</v>
      </c>
    </row>
    <row r="27" ht="312" spans="1:17">
      <c r="A27" s="24"/>
      <c r="B27" s="8">
        <v>12</v>
      </c>
      <c r="C27" s="11" t="s">
        <v>97</v>
      </c>
      <c r="D27" s="11" t="s">
        <v>98</v>
      </c>
      <c r="E27" s="25" t="s">
        <v>99</v>
      </c>
      <c r="F27" s="26" t="s">
        <v>100</v>
      </c>
      <c r="G27" s="27"/>
      <c r="H27" s="28" t="s">
        <v>23</v>
      </c>
      <c r="I27" s="26"/>
      <c r="J27" s="52" t="s">
        <v>101</v>
      </c>
      <c r="K27" s="14">
        <f>VLOOKUP(C:C,[1]中心口腔成本表!$B:$D,3,0)</f>
        <v>937.2888</v>
      </c>
      <c r="L27" s="46">
        <v>1017.95681336103</v>
      </c>
      <c r="M27" s="14" t="s">
        <v>102</v>
      </c>
      <c r="N27" s="19" t="s">
        <v>25</v>
      </c>
      <c r="O27" s="47">
        <f t="shared" si="0"/>
        <v>977.622806680515</v>
      </c>
      <c r="P27" s="21">
        <f t="shared" si="1"/>
        <v>899.412982146074</v>
      </c>
      <c r="Q27" s="21">
        <f t="shared" si="2"/>
        <v>827.459943574388</v>
      </c>
    </row>
    <row r="28" ht="132.75" spans="1:17">
      <c r="A28" s="24"/>
      <c r="B28" s="8">
        <v>13</v>
      </c>
      <c r="C28" s="9" t="s">
        <v>103</v>
      </c>
      <c r="D28" s="9" t="s">
        <v>104</v>
      </c>
      <c r="E28" s="9" t="s">
        <v>105</v>
      </c>
      <c r="F28" s="40"/>
      <c r="G28" s="10"/>
      <c r="H28" s="28" t="s">
        <v>34</v>
      </c>
      <c r="I28" s="53"/>
      <c r="J28" s="52" t="s">
        <v>106</v>
      </c>
      <c r="K28" s="14">
        <f>VLOOKUP(C:C,[1]中心口腔成本表!$B:$D,3,0)</f>
        <v>937.2888</v>
      </c>
      <c r="L28" s="46">
        <v>1125.69822672206</v>
      </c>
      <c r="M28" s="14" t="s">
        <v>102</v>
      </c>
      <c r="N28" s="19" t="s">
        <v>25</v>
      </c>
      <c r="O28" s="47">
        <f t="shared" si="0"/>
        <v>1031.49351336103</v>
      </c>
      <c r="P28" s="21">
        <f t="shared" si="1"/>
        <v>948.974032292148</v>
      </c>
      <c r="Q28" s="21">
        <f t="shared" si="2"/>
        <v>873.056109708776</v>
      </c>
    </row>
    <row r="29" ht="72.75" spans="1:17">
      <c r="A29" s="24"/>
      <c r="B29" s="8">
        <v>14</v>
      </c>
      <c r="C29" s="9" t="s">
        <v>107</v>
      </c>
      <c r="D29" s="9" t="s">
        <v>108</v>
      </c>
      <c r="E29" s="9" t="s">
        <v>109</v>
      </c>
      <c r="F29" s="10"/>
      <c r="G29" s="42"/>
      <c r="H29" s="13" t="s">
        <v>62</v>
      </c>
      <c r="I29" s="53"/>
      <c r="J29" s="54"/>
      <c r="K29" s="14">
        <f>VLOOKUP(C:C,[1]中心口腔成本表!$B:$D,3,0)</f>
        <v>937.2888</v>
      </c>
      <c r="L29" s="46">
        <v>1125.69822672206</v>
      </c>
      <c r="M29" s="14" t="s">
        <v>102</v>
      </c>
      <c r="N29" s="19" t="s">
        <v>25</v>
      </c>
      <c r="O29" s="47">
        <f t="shared" si="0"/>
        <v>1031.49351336103</v>
      </c>
      <c r="P29" s="21">
        <f t="shared" si="1"/>
        <v>948.974032292148</v>
      </c>
      <c r="Q29" s="21">
        <f t="shared" si="2"/>
        <v>873.056109708776</v>
      </c>
    </row>
    <row r="30" ht="96.75" spans="1:17">
      <c r="A30" s="24"/>
      <c r="B30" s="8">
        <v>15</v>
      </c>
      <c r="C30" s="9" t="s">
        <v>110</v>
      </c>
      <c r="D30" s="9" t="s">
        <v>111</v>
      </c>
      <c r="E30" s="9" t="s">
        <v>112</v>
      </c>
      <c r="F30" s="10"/>
      <c r="G30" s="11"/>
      <c r="H30" s="13" t="s">
        <v>62</v>
      </c>
      <c r="I30" s="53"/>
      <c r="J30" s="52" t="s">
        <v>113</v>
      </c>
      <c r="K30" s="14">
        <f>VLOOKUP(C:C,[1]中心口腔成本表!$B:$D,3,0)</f>
        <v>937.2888</v>
      </c>
      <c r="L30" s="46">
        <v>1120.03022672206</v>
      </c>
      <c r="M30" s="14" t="s">
        <v>102</v>
      </c>
      <c r="N30" s="19" t="s">
        <v>25</v>
      </c>
      <c r="O30" s="47">
        <f t="shared" si="0"/>
        <v>1028.65951336103</v>
      </c>
      <c r="P30" s="21">
        <f t="shared" si="1"/>
        <v>946.366752292148</v>
      </c>
      <c r="Q30" s="21">
        <f t="shared" si="2"/>
        <v>870.657412108776</v>
      </c>
    </row>
  </sheetData>
  <mergeCells count="13">
    <mergeCell ref="K1:M1"/>
    <mergeCell ref="O1:Q1"/>
    <mergeCell ref="A3:A30"/>
    <mergeCell ref="B1:B2"/>
    <mergeCell ref="C1:C2"/>
    <mergeCell ref="D1:D2"/>
    <mergeCell ref="E1:E2"/>
    <mergeCell ref="F1:F2"/>
    <mergeCell ref="G1:G2"/>
    <mergeCell ref="H1:H2"/>
    <mergeCell ref="I1:I2"/>
    <mergeCell ref="J1:J2"/>
    <mergeCell ref="N1:N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workbookViewId="0">
      <pane xSplit="5" ySplit="2" topLeftCell="I3" activePane="bottomRight" state="frozen"/>
      <selection/>
      <selection pane="topRight"/>
      <selection pane="bottomLeft"/>
      <selection pane="bottomRight" activeCell="B8" sqref="B8"/>
    </sheetView>
  </sheetViews>
  <sheetFormatPr defaultColWidth="9" defaultRowHeight="13.5" outlineLevelRow="7"/>
  <cols>
    <col min="4" max="4" width="9.25"/>
    <col min="11" max="15" width="8.5" style="1" customWidth="1"/>
    <col min="16" max="16" width="9" style="1"/>
    <col min="17" max="17" width="10.375" style="1"/>
    <col min="18" max="18" width="11.5" style="1"/>
    <col min="19" max="19" width="10.375" style="1"/>
    <col min="20" max="20" width="12.625" style="1"/>
    <col min="22" max="24" width="12.625"/>
  </cols>
  <sheetData>
    <row r="1" spans="1:24">
      <c r="A1" s="2" t="s">
        <v>114</v>
      </c>
      <c r="B1" s="3" t="s">
        <v>0</v>
      </c>
      <c r="C1" s="4" t="s">
        <v>115</v>
      </c>
      <c r="D1" s="4" t="s">
        <v>116</v>
      </c>
      <c r="E1" s="4" t="s">
        <v>1</v>
      </c>
      <c r="F1" s="4" t="s">
        <v>117</v>
      </c>
      <c r="G1" s="4" t="s">
        <v>118</v>
      </c>
      <c r="H1" s="4" t="s">
        <v>6</v>
      </c>
      <c r="I1" s="4" t="s">
        <v>119</v>
      </c>
      <c r="J1" s="12" t="s">
        <v>120</v>
      </c>
      <c r="K1" s="3" t="s">
        <v>9</v>
      </c>
      <c r="L1" s="3"/>
      <c r="M1" s="3"/>
      <c r="N1" s="3"/>
      <c r="O1" s="3"/>
      <c r="P1" s="3"/>
      <c r="Q1" s="15" t="s">
        <v>121</v>
      </c>
      <c r="R1" s="15"/>
      <c r="S1" s="15"/>
      <c r="T1" s="15"/>
      <c r="U1" s="16" t="s">
        <v>10</v>
      </c>
      <c r="V1" s="17" t="s">
        <v>11</v>
      </c>
      <c r="W1" s="17"/>
      <c r="X1" s="17"/>
    </row>
    <row r="2" ht="24" spans="1:24">
      <c r="A2" s="5"/>
      <c r="B2" s="3"/>
      <c r="C2" s="6"/>
      <c r="D2" s="6"/>
      <c r="E2" s="6"/>
      <c r="F2" s="6"/>
      <c r="G2" s="6"/>
      <c r="H2" s="6"/>
      <c r="I2" s="6"/>
      <c r="J2" s="12" t="s">
        <v>122</v>
      </c>
      <c r="K2" s="12" t="s">
        <v>12</v>
      </c>
      <c r="L2" s="12" t="s">
        <v>13</v>
      </c>
      <c r="M2" s="12" t="s">
        <v>14</v>
      </c>
      <c r="N2" s="12" t="s">
        <v>123</v>
      </c>
      <c r="O2" s="12" t="s">
        <v>124</v>
      </c>
      <c r="P2" s="12" t="s">
        <v>125</v>
      </c>
      <c r="Q2" s="12" t="s">
        <v>126</v>
      </c>
      <c r="R2" s="12" t="s">
        <v>127</v>
      </c>
      <c r="S2" s="12" t="s">
        <v>128</v>
      </c>
      <c r="T2" s="12" t="s">
        <v>129</v>
      </c>
      <c r="U2" s="16"/>
      <c r="V2" s="18" t="s">
        <v>15</v>
      </c>
      <c r="W2" s="17" t="s">
        <v>16</v>
      </c>
      <c r="X2" s="17" t="s">
        <v>17</v>
      </c>
    </row>
    <row r="3" ht="27" customHeight="1" spans="1:24">
      <c r="A3" s="7" t="s">
        <v>130</v>
      </c>
      <c r="B3" s="8">
        <v>1</v>
      </c>
      <c r="C3" s="8" t="s">
        <v>131</v>
      </c>
      <c r="D3" s="9">
        <v>331506016</v>
      </c>
      <c r="E3" s="9" t="s">
        <v>132</v>
      </c>
      <c r="F3" s="9" t="s">
        <v>133</v>
      </c>
      <c r="G3" s="10"/>
      <c r="H3" s="11" t="s">
        <v>134</v>
      </c>
      <c r="I3" s="9"/>
      <c r="J3" s="8">
        <v>1632.7</v>
      </c>
      <c r="K3" s="14">
        <v>4398.8559134016</v>
      </c>
      <c r="L3" s="14">
        <v>4144.36427286566</v>
      </c>
      <c r="M3" s="14">
        <v>4626.51516998411</v>
      </c>
      <c r="N3" s="14" t="s">
        <v>102</v>
      </c>
      <c r="O3" s="14" t="s">
        <v>102</v>
      </c>
      <c r="P3" s="14" t="s">
        <v>102</v>
      </c>
      <c r="Q3" s="14" t="s">
        <v>102</v>
      </c>
      <c r="R3" s="14" t="s">
        <v>102</v>
      </c>
      <c r="S3" s="14" t="s">
        <v>102</v>
      </c>
      <c r="T3" s="14" t="s">
        <v>102</v>
      </c>
      <c r="U3" s="19" t="s">
        <v>25</v>
      </c>
      <c r="V3" s="21">
        <f t="shared" ref="V3:V8" si="0">AVERAGE(K3:P3)</f>
        <v>4389.91178541712</v>
      </c>
      <c r="W3" s="21">
        <f t="shared" ref="W3:W8" si="1">(1-0.08)*V3</f>
        <v>4038.71884258375</v>
      </c>
      <c r="X3" s="21">
        <f t="shared" ref="X3:X8" si="2">(1-0.08)*W3</f>
        <v>3715.62133517705</v>
      </c>
    </row>
    <row r="4" ht="24" spans="1:24">
      <c r="A4" s="7"/>
      <c r="B4" s="8">
        <v>2</v>
      </c>
      <c r="C4" s="8" t="s">
        <v>131</v>
      </c>
      <c r="D4" s="9">
        <v>331507005</v>
      </c>
      <c r="E4" s="9" t="s">
        <v>135</v>
      </c>
      <c r="F4" s="9"/>
      <c r="G4" s="10"/>
      <c r="H4" s="11" t="s">
        <v>136</v>
      </c>
      <c r="I4" s="9"/>
      <c r="J4" s="8">
        <v>2788</v>
      </c>
      <c r="K4" s="14">
        <v>22429.2753814426</v>
      </c>
      <c r="L4" s="14">
        <v>15977.3773457313</v>
      </c>
      <c r="M4" s="14">
        <v>13055.6733301564</v>
      </c>
      <c r="N4" s="14" t="s">
        <v>102</v>
      </c>
      <c r="O4" s="14" t="s">
        <v>102</v>
      </c>
      <c r="P4" s="14" t="s">
        <v>102</v>
      </c>
      <c r="Q4" s="14" t="s">
        <v>102</v>
      </c>
      <c r="R4" s="14" t="s">
        <v>102</v>
      </c>
      <c r="S4" s="14" t="s">
        <v>102</v>
      </c>
      <c r="T4" s="14" t="s">
        <v>102</v>
      </c>
      <c r="U4" s="19" t="s">
        <v>25</v>
      </c>
      <c r="V4" s="21">
        <f t="shared" si="0"/>
        <v>17154.1086857768</v>
      </c>
      <c r="W4" s="21">
        <f t="shared" si="1"/>
        <v>15781.7799909146</v>
      </c>
      <c r="X4" s="21">
        <f t="shared" si="2"/>
        <v>14519.2375916415</v>
      </c>
    </row>
    <row r="5" ht="24" spans="1:24">
      <c r="A5" s="7"/>
      <c r="B5" s="8">
        <v>3</v>
      </c>
      <c r="C5" s="8" t="s">
        <v>131</v>
      </c>
      <c r="D5" s="9">
        <v>331507006</v>
      </c>
      <c r="E5" s="9" t="s">
        <v>137</v>
      </c>
      <c r="F5" s="9"/>
      <c r="G5" s="10"/>
      <c r="H5" s="11" t="s">
        <v>136</v>
      </c>
      <c r="I5" s="9"/>
      <c r="J5" s="8">
        <v>2750</v>
      </c>
      <c r="K5" s="14">
        <v>7687.59733608192</v>
      </c>
      <c r="L5" s="14">
        <v>6362.97817286566</v>
      </c>
      <c r="M5" s="14">
        <v>9629.89602337487</v>
      </c>
      <c r="N5" s="14" t="s">
        <v>102</v>
      </c>
      <c r="O5" s="14" t="s">
        <v>102</v>
      </c>
      <c r="P5" s="14" t="s">
        <v>102</v>
      </c>
      <c r="Q5" s="14" t="s">
        <v>102</v>
      </c>
      <c r="R5" s="14" t="s">
        <v>102</v>
      </c>
      <c r="S5" s="14" t="s">
        <v>102</v>
      </c>
      <c r="T5" s="14" t="s">
        <v>102</v>
      </c>
      <c r="U5" s="19" t="s">
        <v>25</v>
      </c>
      <c r="V5" s="21">
        <f t="shared" si="0"/>
        <v>7893.49051077415</v>
      </c>
      <c r="W5" s="21">
        <f t="shared" si="1"/>
        <v>7262.01126991222</v>
      </c>
      <c r="X5" s="21">
        <f t="shared" si="2"/>
        <v>6681.05036831924</v>
      </c>
    </row>
    <row r="6" ht="24" spans="1:24">
      <c r="A6" s="7"/>
      <c r="B6" s="8">
        <v>4</v>
      </c>
      <c r="C6" s="8" t="s">
        <v>131</v>
      </c>
      <c r="D6" s="9">
        <v>331507007</v>
      </c>
      <c r="E6" s="9" t="s">
        <v>138</v>
      </c>
      <c r="F6" s="9"/>
      <c r="G6" s="10"/>
      <c r="H6" s="11" t="s">
        <v>136</v>
      </c>
      <c r="I6" s="9"/>
      <c r="J6" s="8">
        <v>2898</v>
      </c>
      <c r="K6" s="14">
        <v>9931.12658144256</v>
      </c>
      <c r="L6" s="14">
        <v>8253.21794108208</v>
      </c>
      <c r="M6" s="14">
        <v>10882.6155301564</v>
      </c>
      <c r="N6" s="14" t="s">
        <v>102</v>
      </c>
      <c r="O6" s="14" t="s">
        <v>102</v>
      </c>
      <c r="P6" s="14" t="s">
        <v>102</v>
      </c>
      <c r="Q6" s="14" t="s">
        <v>102</v>
      </c>
      <c r="R6" s="14" t="s">
        <v>102</v>
      </c>
      <c r="S6" s="14" t="s">
        <v>102</v>
      </c>
      <c r="T6" s="14" t="s">
        <v>102</v>
      </c>
      <c r="U6" s="19" t="s">
        <v>25</v>
      </c>
      <c r="V6" s="21">
        <f t="shared" si="0"/>
        <v>9688.98668422701</v>
      </c>
      <c r="W6" s="21">
        <f t="shared" si="1"/>
        <v>8913.86774948885</v>
      </c>
      <c r="X6" s="21">
        <f t="shared" si="2"/>
        <v>8200.75832952974</v>
      </c>
    </row>
    <row r="7" ht="36" spans="1:24">
      <c r="A7" s="7"/>
      <c r="B7" s="8">
        <v>5</v>
      </c>
      <c r="C7" s="8" t="s">
        <v>131</v>
      </c>
      <c r="D7" s="9">
        <v>331507010</v>
      </c>
      <c r="E7" s="9" t="s">
        <v>139</v>
      </c>
      <c r="F7" s="9" t="s">
        <v>140</v>
      </c>
      <c r="G7" s="10"/>
      <c r="H7" s="11" t="s">
        <v>136</v>
      </c>
      <c r="I7" s="9"/>
      <c r="J7" s="8">
        <v>3137.4</v>
      </c>
      <c r="K7" s="14" t="s">
        <v>102</v>
      </c>
      <c r="L7" s="14">
        <v>8288.09794108208</v>
      </c>
      <c r="M7" s="14">
        <v>10769.3315233749</v>
      </c>
      <c r="N7" s="14" t="s">
        <v>102</v>
      </c>
      <c r="O7" s="14" t="s">
        <v>102</v>
      </c>
      <c r="P7" s="14" t="s">
        <v>102</v>
      </c>
      <c r="Q7" s="14" t="s">
        <v>102</v>
      </c>
      <c r="R7" s="14" t="s">
        <v>102</v>
      </c>
      <c r="S7" s="14" t="s">
        <v>102</v>
      </c>
      <c r="T7" s="14" t="s">
        <v>102</v>
      </c>
      <c r="U7" s="19" t="s">
        <v>25</v>
      </c>
      <c r="V7" s="21">
        <f t="shared" si="0"/>
        <v>9528.71473222849</v>
      </c>
      <c r="W7" s="21">
        <f t="shared" si="1"/>
        <v>8766.41755365021</v>
      </c>
      <c r="X7" s="21">
        <f t="shared" si="2"/>
        <v>8065.1041493582</v>
      </c>
    </row>
    <row r="8" ht="36" spans="1:24">
      <c r="A8" s="7"/>
      <c r="B8" s="8">
        <v>6</v>
      </c>
      <c r="C8" s="8" t="s">
        <v>131</v>
      </c>
      <c r="D8" s="9">
        <v>331512020</v>
      </c>
      <c r="E8" s="9" t="s">
        <v>141</v>
      </c>
      <c r="F8" s="9" t="s">
        <v>142</v>
      </c>
      <c r="G8" s="10"/>
      <c r="H8" s="11" t="s">
        <v>134</v>
      </c>
      <c r="I8" s="9"/>
      <c r="J8" s="8">
        <v>2250.1</v>
      </c>
      <c r="K8" s="14">
        <v>6050.59609072128</v>
      </c>
      <c r="L8" s="14">
        <v>6635.85017286566</v>
      </c>
      <c r="M8" s="14">
        <v>6818.46581659335</v>
      </c>
      <c r="N8" s="14" t="s">
        <v>102</v>
      </c>
      <c r="O8" s="14" t="s">
        <v>102</v>
      </c>
      <c r="P8" s="14" t="s">
        <v>102</v>
      </c>
      <c r="Q8" s="14" t="s">
        <v>102</v>
      </c>
      <c r="R8" s="14" t="s">
        <v>102</v>
      </c>
      <c r="S8" s="14" t="s">
        <v>102</v>
      </c>
      <c r="T8" s="14" t="s">
        <v>102</v>
      </c>
      <c r="U8" s="19" t="s">
        <v>25</v>
      </c>
      <c r="V8" s="21">
        <f t="shared" si="0"/>
        <v>6501.6373600601</v>
      </c>
      <c r="W8" s="21">
        <f t="shared" si="1"/>
        <v>5981.50637125529</v>
      </c>
      <c r="X8" s="21">
        <f t="shared" si="2"/>
        <v>5502.98586155487</v>
      </c>
    </row>
  </sheetData>
  <mergeCells count="14">
    <mergeCell ref="K1:P1"/>
    <mergeCell ref="Q1:T1"/>
    <mergeCell ref="V1:X1"/>
    <mergeCell ref="A1:A2"/>
    <mergeCell ref="A3:A8"/>
    <mergeCell ref="B1:B2"/>
    <mergeCell ref="C1:C2"/>
    <mergeCell ref="D1:D2"/>
    <mergeCell ref="E1:E2"/>
    <mergeCell ref="F1:F2"/>
    <mergeCell ref="G1:G2"/>
    <mergeCell ref="H1:H2"/>
    <mergeCell ref="I1:I2"/>
    <mergeCell ref="U1:U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3"/>
  <sheetViews>
    <sheetView workbookViewId="0">
      <pane xSplit="5" ySplit="2" topLeftCell="I14" activePane="bottomRight" state="frozen"/>
      <selection/>
      <selection pane="topRight"/>
      <selection pane="bottomLeft"/>
      <selection pane="bottomRight" activeCell="V19" sqref="V19"/>
    </sheetView>
  </sheetViews>
  <sheetFormatPr defaultColWidth="9" defaultRowHeight="13.5"/>
  <cols>
    <col min="4" max="4" width="9.25"/>
    <col min="5" max="5" width="28.875" customWidth="1"/>
    <col min="11" max="15" width="8.5" style="1" customWidth="1"/>
    <col min="16" max="16" width="9" style="1"/>
    <col min="17" max="17" width="10.375" style="1"/>
    <col min="18" max="18" width="11.5" style="1"/>
    <col min="19" max="19" width="10.375" style="1"/>
    <col min="20" max="20" width="12.625" style="1"/>
    <col min="22" max="24" width="12.625"/>
  </cols>
  <sheetData>
    <row r="1" spans="1:24">
      <c r="A1" s="2" t="s">
        <v>114</v>
      </c>
      <c r="B1" s="3" t="s">
        <v>0</v>
      </c>
      <c r="C1" s="4" t="s">
        <v>115</v>
      </c>
      <c r="D1" s="4" t="s">
        <v>116</v>
      </c>
      <c r="E1" s="4" t="s">
        <v>1</v>
      </c>
      <c r="F1" s="4" t="s">
        <v>117</v>
      </c>
      <c r="G1" s="4" t="s">
        <v>118</v>
      </c>
      <c r="H1" s="4" t="s">
        <v>6</v>
      </c>
      <c r="I1" s="4" t="s">
        <v>119</v>
      </c>
      <c r="J1" s="12" t="s">
        <v>120</v>
      </c>
      <c r="K1" s="3" t="s">
        <v>9</v>
      </c>
      <c r="L1" s="3"/>
      <c r="M1" s="3"/>
      <c r="N1" s="3"/>
      <c r="O1" s="3"/>
      <c r="P1" s="3"/>
      <c r="Q1" s="15" t="s">
        <v>121</v>
      </c>
      <c r="R1" s="15"/>
      <c r="S1" s="15"/>
      <c r="T1" s="15"/>
      <c r="U1" s="16" t="s">
        <v>10</v>
      </c>
      <c r="V1" s="17" t="s">
        <v>11</v>
      </c>
      <c r="W1" s="17"/>
      <c r="X1" s="17"/>
    </row>
    <row r="2" ht="24" spans="1:24">
      <c r="A2" s="5"/>
      <c r="B2" s="3"/>
      <c r="C2" s="6"/>
      <c r="D2" s="6"/>
      <c r="E2" s="6"/>
      <c r="F2" s="6"/>
      <c r="G2" s="6"/>
      <c r="H2" s="6"/>
      <c r="I2" s="6"/>
      <c r="J2" s="12" t="s">
        <v>122</v>
      </c>
      <c r="K2" s="12" t="s">
        <v>12</v>
      </c>
      <c r="L2" s="12" t="s">
        <v>13</v>
      </c>
      <c r="M2" s="12" t="s">
        <v>14</v>
      </c>
      <c r="N2" s="12" t="s">
        <v>123</v>
      </c>
      <c r="O2" s="12" t="s">
        <v>124</v>
      </c>
      <c r="P2" s="12" t="s">
        <v>125</v>
      </c>
      <c r="Q2" s="12" t="s">
        <v>126</v>
      </c>
      <c r="R2" s="12" t="s">
        <v>127</v>
      </c>
      <c r="S2" s="12" t="s">
        <v>128</v>
      </c>
      <c r="T2" s="12" t="s">
        <v>129</v>
      </c>
      <c r="U2" s="16"/>
      <c r="V2" s="18" t="s">
        <v>15</v>
      </c>
      <c r="W2" s="17" t="s">
        <v>16</v>
      </c>
      <c r="X2" s="17" t="s">
        <v>17</v>
      </c>
    </row>
    <row r="3" ht="27" spans="1:24">
      <c r="A3" s="7" t="s">
        <v>143</v>
      </c>
      <c r="B3" s="8">
        <v>1</v>
      </c>
      <c r="C3" s="8" t="s">
        <v>144</v>
      </c>
      <c r="D3" s="9" t="s">
        <v>145</v>
      </c>
      <c r="E3" s="9" t="s">
        <v>146</v>
      </c>
      <c r="F3" s="9"/>
      <c r="G3" s="10"/>
      <c r="H3" s="11" t="s">
        <v>147</v>
      </c>
      <c r="I3" s="9"/>
      <c r="J3" s="13" t="s">
        <v>148</v>
      </c>
      <c r="K3" s="14" t="s">
        <v>102</v>
      </c>
      <c r="L3" s="14" t="s">
        <v>102</v>
      </c>
      <c r="M3" s="14" t="s">
        <v>102</v>
      </c>
      <c r="N3" s="14" t="s">
        <v>102</v>
      </c>
      <c r="O3" s="14" t="s">
        <v>102</v>
      </c>
      <c r="P3" s="14" t="s">
        <v>102</v>
      </c>
      <c r="Q3" s="14" t="s">
        <v>102</v>
      </c>
      <c r="R3" s="14" t="s">
        <v>102</v>
      </c>
      <c r="S3" s="14" t="s">
        <v>102</v>
      </c>
      <c r="T3" s="14" t="s">
        <v>102</v>
      </c>
      <c r="U3" s="19" t="s">
        <v>25</v>
      </c>
      <c r="V3" s="20" t="s">
        <v>28</v>
      </c>
      <c r="W3" s="20"/>
      <c r="X3" s="21"/>
    </row>
    <row r="4" ht="27" spans="1:24">
      <c r="A4" s="7"/>
      <c r="B4" s="8">
        <v>2</v>
      </c>
      <c r="C4" s="8" t="s">
        <v>144</v>
      </c>
      <c r="D4" s="9" t="s">
        <v>149</v>
      </c>
      <c r="E4" s="9" t="s">
        <v>150</v>
      </c>
      <c r="F4" s="9"/>
      <c r="G4" s="10"/>
      <c r="H4" s="11" t="s">
        <v>147</v>
      </c>
      <c r="I4" s="9"/>
      <c r="J4" s="13" t="s">
        <v>148</v>
      </c>
      <c r="K4" s="14" t="s">
        <v>102</v>
      </c>
      <c r="L4" s="14" t="s">
        <v>102</v>
      </c>
      <c r="M4" s="14" t="s">
        <v>102</v>
      </c>
      <c r="N4" s="14" t="s">
        <v>102</v>
      </c>
      <c r="O4" s="14" t="s">
        <v>102</v>
      </c>
      <c r="P4" s="14" t="s">
        <v>102</v>
      </c>
      <c r="Q4" s="14" t="s">
        <v>102</v>
      </c>
      <c r="R4" s="14" t="s">
        <v>102</v>
      </c>
      <c r="S4" s="14" t="s">
        <v>102</v>
      </c>
      <c r="T4" s="14" t="s">
        <v>102</v>
      </c>
      <c r="U4" s="19" t="s">
        <v>25</v>
      </c>
      <c r="V4" s="20" t="s">
        <v>28</v>
      </c>
      <c r="W4" s="20"/>
      <c r="X4" s="21"/>
    </row>
    <row r="5" ht="24" spans="1:24">
      <c r="A5" s="7"/>
      <c r="B5" s="8">
        <v>3</v>
      </c>
      <c r="C5" s="8" t="s">
        <v>151</v>
      </c>
      <c r="D5" s="9">
        <v>311201047</v>
      </c>
      <c r="E5" s="9" t="s">
        <v>152</v>
      </c>
      <c r="F5" s="9" t="s">
        <v>153</v>
      </c>
      <c r="G5" s="10"/>
      <c r="H5" s="11" t="s">
        <v>136</v>
      </c>
      <c r="I5" s="9"/>
      <c r="J5" s="13">
        <v>200</v>
      </c>
      <c r="K5" s="14" t="s">
        <v>102</v>
      </c>
      <c r="L5" s="14">
        <v>245.189818612847</v>
      </c>
      <c r="M5" s="14" t="s">
        <v>102</v>
      </c>
      <c r="N5" s="14">
        <v>1046.29833</v>
      </c>
      <c r="O5" s="14">
        <v>833.743958796868</v>
      </c>
      <c r="P5" s="14" t="s">
        <v>102</v>
      </c>
      <c r="Q5" s="14" t="s">
        <v>102</v>
      </c>
      <c r="R5" s="14">
        <v>305.8374</v>
      </c>
      <c r="S5" s="14">
        <v>121.67298</v>
      </c>
      <c r="T5" s="14" t="s">
        <v>102</v>
      </c>
      <c r="U5" s="19" t="s">
        <v>25</v>
      </c>
      <c r="V5" s="21">
        <f t="shared" ref="V5:V13" si="0">AVERAGE(K5:P5)</f>
        <v>708.410702469905</v>
      </c>
      <c r="W5" s="21">
        <f t="shared" ref="W5:W13" si="1">(1-0.08)*V5</f>
        <v>651.737846272313</v>
      </c>
      <c r="X5" s="21">
        <f t="shared" ref="X5:X13" si="2">(1-0.08)*W5</f>
        <v>599.598818570528</v>
      </c>
    </row>
    <row r="6" spans="1:24">
      <c r="A6" s="7"/>
      <c r="B6" s="8">
        <v>4</v>
      </c>
      <c r="C6" s="8" t="s">
        <v>151</v>
      </c>
      <c r="D6" s="9">
        <v>311201048</v>
      </c>
      <c r="E6" s="9" t="s">
        <v>154</v>
      </c>
      <c r="F6" s="9"/>
      <c r="G6" s="10"/>
      <c r="H6" s="11" t="s">
        <v>136</v>
      </c>
      <c r="I6" s="9"/>
      <c r="J6" s="13">
        <v>30</v>
      </c>
      <c r="K6" s="14">
        <v>434.192</v>
      </c>
      <c r="L6" s="14">
        <v>176.593818612847</v>
      </c>
      <c r="M6" s="14">
        <v>324.590201827027</v>
      </c>
      <c r="N6" s="14">
        <v>190.2373</v>
      </c>
      <c r="O6" s="14">
        <v>155.606886077844</v>
      </c>
      <c r="P6" s="14">
        <v>162</v>
      </c>
      <c r="Q6" s="14">
        <v>109.05807</v>
      </c>
      <c r="R6" s="14">
        <v>143.539</v>
      </c>
      <c r="S6" s="14">
        <v>80.66718</v>
      </c>
      <c r="T6" s="14">
        <v>96.1465386635225</v>
      </c>
      <c r="U6" s="19" t="s">
        <v>25</v>
      </c>
      <c r="V6" s="21">
        <f t="shared" si="0"/>
        <v>240.536701086286</v>
      </c>
      <c r="W6" s="21">
        <f t="shared" si="1"/>
        <v>221.293764999383</v>
      </c>
      <c r="X6" s="21">
        <f t="shared" si="2"/>
        <v>203.590263799433</v>
      </c>
    </row>
    <row r="7" ht="24" spans="1:24">
      <c r="A7" s="7"/>
      <c r="B7" s="8">
        <v>5</v>
      </c>
      <c r="C7" s="8" t="s">
        <v>151</v>
      </c>
      <c r="D7" s="9" t="s">
        <v>155</v>
      </c>
      <c r="E7" s="9" t="s">
        <v>156</v>
      </c>
      <c r="F7" s="9"/>
      <c r="G7" s="10"/>
      <c r="H7" s="11" t="s">
        <v>136</v>
      </c>
      <c r="I7" s="9"/>
      <c r="J7" s="13">
        <v>30</v>
      </c>
      <c r="K7" s="14">
        <v>434.192</v>
      </c>
      <c r="L7" s="14">
        <v>156.539835102588</v>
      </c>
      <c r="M7" s="14">
        <v>323.886035160361</v>
      </c>
      <c r="N7" s="14">
        <v>190.6663</v>
      </c>
      <c r="O7" s="14">
        <v>155.606886077844</v>
      </c>
      <c r="P7" s="14">
        <v>162.78</v>
      </c>
      <c r="Q7" s="14">
        <v>142.9428</v>
      </c>
      <c r="R7" s="14">
        <v>172.5394</v>
      </c>
      <c r="S7" s="14">
        <v>79.3727</v>
      </c>
      <c r="T7" s="14">
        <v>96.1465386635225</v>
      </c>
      <c r="U7" s="19" t="s">
        <v>25</v>
      </c>
      <c r="V7" s="21">
        <f t="shared" si="0"/>
        <v>237.278509390132</v>
      </c>
      <c r="W7" s="21">
        <f t="shared" si="1"/>
        <v>218.296228638922</v>
      </c>
      <c r="X7" s="21">
        <f t="shared" si="2"/>
        <v>200.832530347808</v>
      </c>
    </row>
    <row r="8" spans="1:24">
      <c r="A8" s="7"/>
      <c r="B8" s="8">
        <v>6</v>
      </c>
      <c r="C8" s="8" t="s">
        <v>151</v>
      </c>
      <c r="D8" s="9">
        <v>311201049</v>
      </c>
      <c r="E8" s="9" t="s">
        <v>157</v>
      </c>
      <c r="F8" s="9"/>
      <c r="G8" s="10"/>
      <c r="H8" s="11" t="s">
        <v>136</v>
      </c>
      <c r="I8" s="9"/>
      <c r="J8" s="13">
        <v>96</v>
      </c>
      <c r="K8" s="14" t="s">
        <v>102</v>
      </c>
      <c r="L8" s="14" t="s">
        <v>102</v>
      </c>
      <c r="M8" s="14" t="s">
        <v>102</v>
      </c>
      <c r="N8" s="14">
        <v>215.61628</v>
      </c>
      <c r="O8" s="14">
        <v>144.647994411178</v>
      </c>
      <c r="P8" s="14" t="s">
        <v>102</v>
      </c>
      <c r="Q8" s="14">
        <v>149.589</v>
      </c>
      <c r="R8" s="14">
        <v>155.3981</v>
      </c>
      <c r="S8" s="14">
        <v>101.68818</v>
      </c>
      <c r="T8" s="14" t="s">
        <v>102</v>
      </c>
      <c r="U8" s="19" t="s">
        <v>25</v>
      </c>
      <c r="V8" s="21">
        <f t="shared" si="0"/>
        <v>180.132137205589</v>
      </c>
      <c r="W8" s="21">
        <f t="shared" si="1"/>
        <v>165.721566229142</v>
      </c>
      <c r="X8" s="21">
        <f t="shared" si="2"/>
        <v>152.463840930811</v>
      </c>
    </row>
    <row r="9" ht="24" spans="1:24">
      <c r="A9" s="7"/>
      <c r="B9" s="8">
        <v>7</v>
      </c>
      <c r="C9" s="8" t="s">
        <v>151</v>
      </c>
      <c r="D9" s="9" t="s">
        <v>158</v>
      </c>
      <c r="E9" s="9" t="s">
        <v>159</v>
      </c>
      <c r="F9" s="9"/>
      <c r="G9" s="10"/>
      <c r="H9" s="11" t="s">
        <v>136</v>
      </c>
      <c r="I9" s="9"/>
      <c r="J9" s="13">
        <v>96</v>
      </c>
      <c r="K9" s="14" t="s">
        <v>102</v>
      </c>
      <c r="L9" s="14" t="s">
        <v>102</v>
      </c>
      <c r="M9" s="14" t="s">
        <v>102</v>
      </c>
      <c r="N9" s="14">
        <v>215.61628</v>
      </c>
      <c r="O9" s="14">
        <v>144.647994411178</v>
      </c>
      <c r="P9" s="14" t="s">
        <v>102</v>
      </c>
      <c r="Q9" s="14">
        <v>149.589</v>
      </c>
      <c r="R9" s="14">
        <v>152.9781</v>
      </c>
      <c r="S9" s="14">
        <v>105.59318</v>
      </c>
      <c r="T9" s="14">
        <v>93.3030386635225</v>
      </c>
      <c r="U9" s="19" t="s">
        <v>25</v>
      </c>
      <c r="V9" s="21">
        <f t="shared" si="0"/>
        <v>180.132137205589</v>
      </c>
      <c r="W9" s="21">
        <f t="shared" si="1"/>
        <v>165.721566229142</v>
      </c>
      <c r="X9" s="21">
        <f t="shared" si="2"/>
        <v>152.463840930811</v>
      </c>
    </row>
    <row r="10" ht="24" spans="1:24">
      <c r="A10" s="7"/>
      <c r="B10" s="8">
        <v>8</v>
      </c>
      <c r="C10" s="8" t="s">
        <v>151</v>
      </c>
      <c r="D10" s="9">
        <v>311201053</v>
      </c>
      <c r="E10" s="9" t="s">
        <v>160</v>
      </c>
      <c r="F10" s="9" t="s">
        <v>161</v>
      </c>
      <c r="G10" s="9" t="s">
        <v>162</v>
      </c>
      <c r="H10" s="11" t="s">
        <v>136</v>
      </c>
      <c r="I10" s="9"/>
      <c r="J10" s="13">
        <v>150</v>
      </c>
      <c r="K10" s="14">
        <v>450.059166666667</v>
      </c>
      <c r="L10" s="14">
        <v>346.176485279513</v>
      </c>
      <c r="M10" s="14">
        <v>324.590201827027</v>
      </c>
      <c r="N10" s="14">
        <v>287.89288</v>
      </c>
      <c r="O10" s="14">
        <v>190.984219411178</v>
      </c>
      <c r="P10" s="14">
        <v>273.63</v>
      </c>
      <c r="Q10" s="14">
        <v>386.87</v>
      </c>
      <c r="R10" s="14">
        <v>159.665</v>
      </c>
      <c r="S10" s="14">
        <v>131.11318</v>
      </c>
      <c r="T10" s="14">
        <v>97.3785386635225</v>
      </c>
      <c r="U10" s="19" t="s">
        <v>25</v>
      </c>
      <c r="V10" s="21">
        <f t="shared" si="0"/>
        <v>312.222158864064</v>
      </c>
      <c r="W10" s="21">
        <f t="shared" si="1"/>
        <v>287.244386154939</v>
      </c>
      <c r="X10" s="21">
        <f t="shared" si="2"/>
        <v>264.264835262544</v>
      </c>
    </row>
    <row r="11" spans="1:24">
      <c r="A11" s="7"/>
      <c r="B11" s="8">
        <v>9</v>
      </c>
      <c r="C11" s="8" t="s">
        <v>151</v>
      </c>
      <c r="D11" s="9">
        <v>311201054</v>
      </c>
      <c r="E11" s="9" t="s">
        <v>163</v>
      </c>
      <c r="F11" s="9"/>
      <c r="G11" s="10"/>
      <c r="H11" s="11" t="s">
        <v>136</v>
      </c>
      <c r="I11" s="9"/>
      <c r="J11" s="13">
        <v>500</v>
      </c>
      <c r="K11" s="14">
        <v>792.4906</v>
      </c>
      <c r="L11" s="14">
        <v>518.86040194618</v>
      </c>
      <c r="M11" s="14" t="s">
        <v>102</v>
      </c>
      <c r="N11" s="14">
        <v>1539.923</v>
      </c>
      <c r="O11" s="14">
        <v>1363.26830418994</v>
      </c>
      <c r="P11" s="14" t="s">
        <v>102</v>
      </c>
      <c r="Q11" s="14">
        <v>738.15115</v>
      </c>
      <c r="R11" s="14">
        <v>843.997</v>
      </c>
      <c r="S11" s="14">
        <v>269.62518</v>
      </c>
      <c r="T11" s="14">
        <v>107.529021165845</v>
      </c>
      <c r="U11" s="19" t="s">
        <v>25</v>
      </c>
      <c r="V11" s="21">
        <f t="shared" si="0"/>
        <v>1053.63557653403</v>
      </c>
      <c r="W11" s="21">
        <f t="shared" si="1"/>
        <v>969.344730411308</v>
      </c>
      <c r="X11" s="21">
        <f t="shared" si="2"/>
        <v>891.797151978403</v>
      </c>
    </row>
    <row r="12" ht="24" spans="1:24">
      <c r="A12" s="7"/>
      <c r="B12" s="8">
        <v>10</v>
      </c>
      <c r="C12" s="8" t="s">
        <v>151</v>
      </c>
      <c r="D12" s="9">
        <v>311201055</v>
      </c>
      <c r="E12" s="9" t="s">
        <v>164</v>
      </c>
      <c r="F12" s="9" t="s">
        <v>165</v>
      </c>
      <c r="G12" s="9" t="s">
        <v>166</v>
      </c>
      <c r="H12" s="11" t="s">
        <v>136</v>
      </c>
      <c r="I12" s="9"/>
      <c r="J12" s="13">
        <v>500</v>
      </c>
      <c r="K12" s="14">
        <v>669.0926</v>
      </c>
      <c r="L12" s="14">
        <v>463.68990194618</v>
      </c>
      <c r="M12" s="14" t="s">
        <v>102</v>
      </c>
      <c r="N12" s="14">
        <v>1287.3289</v>
      </c>
      <c r="O12" s="14">
        <v>1281.81110418994</v>
      </c>
      <c r="P12" s="14" t="s">
        <v>102</v>
      </c>
      <c r="Q12" s="14">
        <v>4610.4586</v>
      </c>
      <c r="R12" s="14">
        <v>1606.34375</v>
      </c>
      <c r="S12" s="14">
        <v>269.62518</v>
      </c>
      <c r="T12" s="14">
        <v>1893.58639553912</v>
      </c>
      <c r="U12" s="19" t="s">
        <v>25</v>
      </c>
      <c r="V12" s="21">
        <f t="shared" si="0"/>
        <v>925.48062653403</v>
      </c>
      <c r="W12" s="21">
        <f t="shared" si="1"/>
        <v>851.442176411308</v>
      </c>
      <c r="X12" s="21">
        <f t="shared" si="2"/>
        <v>783.326802298403</v>
      </c>
    </row>
    <row r="13" ht="36" spans="1:24">
      <c r="A13" s="7"/>
      <c r="B13" s="8">
        <v>11</v>
      </c>
      <c r="C13" s="8" t="s">
        <v>151</v>
      </c>
      <c r="D13" s="9">
        <v>311201056</v>
      </c>
      <c r="E13" s="9" t="s">
        <v>167</v>
      </c>
      <c r="F13" s="9" t="s">
        <v>168</v>
      </c>
      <c r="G13" s="10"/>
      <c r="H13" s="11" t="s">
        <v>136</v>
      </c>
      <c r="I13" s="9"/>
      <c r="J13" s="13">
        <v>500</v>
      </c>
      <c r="K13" s="14">
        <v>346.2426</v>
      </c>
      <c r="L13" s="14" t="s">
        <v>102</v>
      </c>
      <c r="M13" s="14" t="s">
        <v>102</v>
      </c>
      <c r="N13" s="14" t="s">
        <v>102</v>
      </c>
      <c r="O13" s="14" t="s">
        <v>102</v>
      </c>
      <c r="P13" s="14" t="s">
        <v>102</v>
      </c>
      <c r="Q13" s="14">
        <v>1427.69</v>
      </c>
      <c r="R13" s="14">
        <v>1602.24075</v>
      </c>
      <c r="S13" s="14">
        <v>269.62518</v>
      </c>
      <c r="T13" s="14">
        <v>947.44686396227</v>
      </c>
      <c r="U13" s="19" t="s">
        <v>25</v>
      </c>
      <c r="V13" s="21">
        <f t="shared" si="0"/>
        <v>346.2426</v>
      </c>
      <c r="W13" s="21">
        <f t="shared" si="1"/>
        <v>318.543192</v>
      </c>
      <c r="X13" s="21">
        <f t="shared" si="2"/>
        <v>293.05973664</v>
      </c>
    </row>
    <row r="14" ht="48" spans="1:24">
      <c r="A14" s="7"/>
      <c r="B14" s="8">
        <v>12</v>
      </c>
      <c r="C14" s="8" t="s">
        <v>151</v>
      </c>
      <c r="D14" s="9">
        <v>311201065</v>
      </c>
      <c r="E14" s="9" t="s">
        <v>169</v>
      </c>
      <c r="F14" s="9" t="s">
        <v>170</v>
      </c>
      <c r="G14" s="10"/>
      <c r="H14" s="11" t="s">
        <v>136</v>
      </c>
      <c r="I14" s="9" t="s">
        <v>171</v>
      </c>
      <c r="J14" s="8">
        <v>143</v>
      </c>
      <c r="K14" s="14" t="s">
        <v>102</v>
      </c>
      <c r="L14" s="14" t="s">
        <v>102</v>
      </c>
      <c r="M14" s="14" t="s">
        <v>102</v>
      </c>
      <c r="N14" s="14" t="s">
        <v>102</v>
      </c>
      <c r="O14" s="14" t="s">
        <v>102</v>
      </c>
      <c r="P14" s="14" t="s">
        <v>102</v>
      </c>
      <c r="Q14" s="14" t="s">
        <v>102</v>
      </c>
      <c r="R14" s="14" t="s">
        <v>102</v>
      </c>
      <c r="S14" s="14" t="s">
        <v>102</v>
      </c>
      <c r="T14" s="14" t="s">
        <v>102</v>
      </c>
      <c r="U14" s="19" t="s">
        <v>25</v>
      </c>
      <c r="V14" s="20" t="s">
        <v>28</v>
      </c>
      <c r="W14" s="21"/>
      <c r="X14" s="21"/>
    </row>
    <row r="15" ht="27" spans="1:24">
      <c r="A15" s="7"/>
      <c r="B15" s="8">
        <v>13</v>
      </c>
      <c r="C15" s="8" t="s">
        <v>172</v>
      </c>
      <c r="D15" s="9" t="s">
        <v>173</v>
      </c>
      <c r="E15" s="9" t="s">
        <v>174</v>
      </c>
      <c r="F15" s="9"/>
      <c r="G15" s="10"/>
      <c r="H15" s="11" t="s">
        <v>136</v>
      </c>
      <c r="I15" s="9"/>
      <c r="J15" s="8">
        <v>256</v>
      </c>
      <c r="K15" s="14" t="s">
        <v>102</v>
      </c>
      <c r="L15" s="14" t="s">
        <v>102</v>
      </c>
      <c r="M15" s="14" t="s">
        <v>102</v>
      </c>
      <c r="N15" s="14" t="s">
        <v>102</v>
      </c>
      <c r="O15" s="14" t="s">
        <v>102</v>
      </c>
      <c r="P15" s="14" t="s">
        <v>102</v>
      </c>
      <c r="Q15" s="14" t="s">
        <v>102</v>
      </c>
      <c r="R15" s="14" t="s">
        <v>102</v>
      </c>
      <c r="S15" s="14" t="s">
        <v>102</v>
      </c>
      <c r="T15" s="14" t="s">
        <v>102</v>
      </c>
      <c r="U15" s="19" t="s">
        <v>25</v>
      </c>
      <c r="V15" s="20" t="s">
        <v>28</v>
      </c>
      <c r="W15" s="21"/>
      <c r="X15" s="21"/>
    </row>
    <row r="16" ht="27" spans="1:24">
      <c r="A16" s="7"/>
      <c r="B16" s="8">
        <v>14</v>
      </c>
      <c r="C16" s="8" t="s">
        <v>172</v>
      </c>
      <c r="D16" s="9">
        <v>311202014</v>
      </c>
      <c r="E16" s="9" t="s">
        <v>175</v>
      </c>
      <c r="F16" s="9"/>
      <c r="G16" s="10"/>
      <c r="H16" s="11" t="s">
        <v>136</v>
      </c>
      <c r="I16" s="9"/>
      <c r="J16" s="8">
        <v>26</v>
      </c>
      <c r="K16" s="14" t="s">
        <v>102</v>
      </c>
      <c r="L16" s="14" t="s">
        <v>102</v>
      </c>
      <c r="M16" s="14" t="s">
        <v>102</v>
      </c>
      <c r="N16" s="14" t="s">
        <v>102</v>
      </c>
      <c r="O16" s="14" t="s">
        <v>102</v>
      </c>
      <c r="P16" s="14" t="s">
        <v>102</v>
      </c>
      <c r="Q16" s="14" t="s">
        <v>102</v>
      </c>
      <c r="R16" s="14" t="s">
        <v>102</v>
      </c>
      <c r="S16" s="14" t="s">
        <v>102</v>
      </c>
      <c r="T16" s="14" t="s">
        <v>102</v>
      </c>
      <c r="U16" s="19" t="s">
        <v>25</v>
      </c>
      <c r="V16" s="20" t="s">
        <v>28</v>
      </c>
      <c r="W16" s="21"/>
      <c r="X16" s="21"/>
    </row>
    <row r="17" spans="1:24">
      <c r="A17" s="7"/>
      <c r="B17" s="8">
        <v>15</v>
      </c>
      <c r="C17" s="8" t="s">
        <v>131</v>
      </c>
      <c r="D17" s="9">
        <v>331203008</v>
      </c>
      <c r="E17" s="9" t="s">
        <v>176</v>
      </c>
      <c r="F17" s="9"/>
      <c r="G17" s="10"/>
      <c r="H17" s="11" t="s">
        <v>136</v>
      </c>
      <c r="I17" s="9"/>
      <c r="J17" s="13">
        <v>105</v>
      </c>
      <c r="K17" s="14" t="s">
        <v>102</v>
      </c>
      <c r="L17" s="14" t="s">
        <v>102</v>
      </c>
      <c r="M17" s="14" t="s">
        <v>102</v>
      </c>
      <c r="N17" s="14" t="s">
        <v>102</v>
      </c>
      <c r="O17" s="14" t="s">
        <v>102</v>
      </c>
      <c r="P17" s="14" t="s">
        <v>102</v>
      </c>
      <c r="Q17" s="14" t="s">
        <v>102</v>
      </c>
      <c r="R17" s="14" t="s">
        <v>102</v>
      </c>
      <c r="S17" s="14">
        <v>103.83318</v>
      </c>
      <c r="T17" s="14" t="s">
        <v>102</v>
      </c>
      <c r="U17" s="19" t="s">
        <v>25</v>
      </c>
      <c r="V17" s="21">
        <f>(1+0.08)*W17</f>
        <v>112.32</v>
      </c>
      <c r="W17" s="21">
        <v>104</v>
      </c>
      <c r="X17" s="21">
        <f t="shared" ref="X17:X20" si="3">(1-0.08)*W17</f>
        <v>95.68</v>
      </c>
    </row>
    <row r="18" ht="36" spans="1:24">
      <c r="A18" s="7"/>
      <c r="B18" s="8">
        <v>16</v>
      </c>
      <c r="C18" s="8" t="s">
        <v>131</v>
      </c>
      <c r="D18" s="9">
        <v>331302001</v>
      </c>
      <c r="E18" s="9" t="s">
        <v>177</v>
      </c>
      <c r="F18" s="9" t="s">
        <v>178</v>
      </c>
      <c r="G18" s="9" t="s">
        <v>179</v>
      </c>
      <c r="H18" s="11" t="s">
        <v>136</v>
      </c>
      <c r="I18" s="9"/>
      <c r="J18" s="13">
        <v>210</v>
      </c>
      <c r="K18" s="14">
        <v>2873.651</v>
      </c>
      <c r="L18" s="14">
        <v>685.69190194618</v>
      </c>
      <c r="M18" s="14" t="s">
        <v>102</v>
      </c>
      <c r="N18" s="14">
        <v>856.90693</v>
      </c>
      <c r="O18" s="14">
        <v>833.743958796868</v>
      </c>
      <c r="P18" s="14" t="s">
        <v>102</v>
      </c>
      <c r="Q18" s="14">
        <v>572</v>
      </c>
      <c r="R18" s="14">
        <v>327.2104</v>
      </c>
      <c r="S18" s="14">
        <v>121.67298</v>
      </c>
      <c r="T18" s="14">
        <v>388.838943521072</v>
      </c>
      <c r="U18" s="19" t="s">
        <v>25</v>
      </c>
      <c r="V18" s="21">
        <f>AVERAGE(K18:P18)</f>
        <v>1312.49844768576</v>
      </c>
      <c r="W18" s="21">
        <f>(1-0.08)*V18</f>
        <v>1207.4985718709</v>
      </c>
      <c r="X18" s="21">
        <f t="shared" si="3"/>
        <v>1110.89868612123</v>
      </c>
    </row>
    <row r="19" ht="156" spans="1:24">
      <c r="A19" s="7"/>
      <c r="B19" s="8">
        <v>17</v>
      </c>
      <c r="C19" s="8" t="s">
        <v>131</v>
      </c>
      <c r="D19" s="9">
        <v>331400007</v>
      </c>
      <c r="E19" s="9" t="s">
        <v>180</v>
      </c>
      <c r="F19" s="9" t="s">
        <v>181</v>
      </c>
      <c r="G19" s="10"/>
      <c r="H19" s="11" t="s">
        <v>136</v>
      </c>
      <c r="I19" s="9" t="s">
        <v>182</v>
      </c>
      <c r="J19" s="8">
        <v>1170</v>
      </c>
      <c r="K19" s="14" t="s">
        <v>102</v>
      </c>
      <c r="L19" s="14" t="s">
        <v>102</v>
      </c>
      <c r="M19" s="14" t="s">
        <v>102</v>
      </c>
      <c r="N19" s="14" t="s">
        <v>102</v>
      </c>
      <c r="O19" s="14" t="s">
        <v>102</v>
      </c>
      <c r="P19" s="14" t="s">
        <v>102</v>
      </c>
      <c r="Q19" s="14" t="s">
        <v>102</v>
      </c>
      <c r="R19" s="14" t="s">
        <v>102</v>
      </c>
      <c r="S19" s="14" t="s">
        <v>102</v>
      </c>
      <c r="T19" s="14" t="s">
        <v>102</v>
      </c>
      <c r="U19" s="19" t="s">
        <v>25</v>
      </c>
      <c r="V19" s="20" t="s">
        <v>28</v>
      </c>
      <c r="W19" s="21"/>
      <c r="X19" s="21"/>
    </row>
    <row r="20" ht="24" spans="1:24">
      <c r="A20" s="7"/>
      <c r="B20" s="8">
        <v>18</v>
      </c>
      <c r="C20" s="8" t="s">
        <v>131</v>
      </c>
      <c r="D20" s="9" t="s">
        <v>183</v>
      </c>
      <c r="E20" s="9" t="s">
        <v>184</v>
      </c>
      <c r="F20" s="9"/>
      <c r="G20" s="10"/>
      <c r="H20" s="11" t="s">
        <v>136</v>
      </c>
      <c r="I20" s="9"/>
      <c r="J20" s="13">
        <f>1550*1.05</f>
        <v>1627.5</v>
      </c>
      <c r="K20" s="14" t="s">
        <v>102</v>
      </c>
      <c r="L20" s="14" t="s">
        <v>102</v>
      </c>
      <c r="M20" s="14" t="s">
        <v>102</v>
      </c>
      <c r="N20" s="14" t="s">
        <v>102</v>
      </c>
      <c r="O20" s="14" t="s">
        <v>102</v>
      </c>
      <c r="P20" s="14" t="s">
        <v>102</v>
      </c>
      <c r="Q20" s="14" t="s">
        <v>102</v>
      </c>
      <c r="R20" s="14" t="s">
        <v>102</v>
      </c>
      <c r="S20" s="14">
        <v>333.09518</v>
      </c>
      <c r="T20" s="14" t="s">
        <v>102</v>
      </c>
      <c r="U20" s="19" t="s">
        <v>25</v>
      </c>
      <c r="V20" s="20">
        <f>(1+0.08)*W20</f>
        <v>359.64</v>
      </c>
      <c r="W20" s="21">
        <v>333</v>
      </c>
      <c r="X20" s="21">
        <f t="shared" si="3"/>
        <v>306.36</v>
      </c>
    </row>
    <row r="21" ht="96" spans="1:24">
      <c r="A21" s="7"/>
      <c r="B21" s="8">
        <v>19</v>
      </c>
      <c r="C21" s="8" t="s">
        <v>131</v>
      </c>
      <c r="D21" s="9" t="s">
        <v>185</v>
      </c>
      <c r="E21" s="9" t="s">
        <v>186</v>
      </c>
      <c r="F21" s="9" t="s">
        <v>187</v>
      </c>
      <c r="G21" s="10"/>
      <c r="H21" s="11" t="s">
        <v>136</v>
      </c>
      <c r="I21" s="9"/>
      <c r="J21" s="8">
        <v>966</v>
      </c>
      <c r="K21" s="14" t="s">
        <v>102</v>
      </c>
      <c r="L21" s="14" t="s">
        <v>102</v>
      </c>
      <c r="M21" s="14" t="s">
        <v>102</v>
      </c>
      <c r="N21" s="14" t="s">
        <v>102</v>
      </c>
      <c r="O21" s="14" t="s">
        <v>102</v>
      </c>
      <c r="P21" s="14" t="s">
        <v>102</v>
      </c>
      <c r="Q21" s="14" t="s">
        <v>102</v>
      </c>
      <c r="R21" s="14" t="s">
        <v>102</v>
      </c>
      <c r="S21" s="14" t="s">
        <v>102</v>
      </c>
      <c r="T21" s="14" t="s">
        <v>102</v>
      </c>
      <c r="U21" s="19" t="s">
        <v>25</v>
      </c>
      <c r="V21" s="20" t="s">
        <v>28</v>
      </c>
      <c r="W21" s="21"/>
      <c r="X21" s="21"/>
    </row>
    <row r="22" ht="72" spans="1:24">
      <c r="A22" s="7"/>
      <c r="B22" s="8">
        <v>20</v>
      </c>
      <c r="C22" s="8" t="s">
        <v>131</v>
      </c>
      <c r="D22" s="9" t="s">
        <v>188</v>
      </c>
      <c r="E22" s="9" t="s">
        <v>189</v>
      </c>
      <c r="F22" s="9" t="s">
        <v>190</v>
      </c>
      <c r="G22" s="10"/>
      <c r="H22" s="11" t="s">
        <v>136</v>
      </c>
      <c r="I22" s="9"/>
      <c r="J22" s="8">
        <v>3220</v>
      </c>
      <c r="K22" s="14" t="s">
        <v>102</v>
      </c>
      <c r="L22" s="14" t="s">
        <v>102</v>
      </c>
      <c r="M22" s="14" t="s">
        <v>102</v>
      </c>
      <c r="N22" s="14" t="s">
        <v>102</v>
      </c>
      <c r="O22" s="14" t="s">
        <v>102</v>
      </c>
      <c r="P22" s="14" t="s">
        <v>102</v>
      </c>
      <c r="Q22" s="14" t="s">
        <v>102</v>
      </c>
      <c r="R22" s="14" t="s">
        <v>102</v>
      </c>
      <c r="S22" s="14" t="s">
        <v>102</v>
      </c>
      <c r="T22" s="14" t="s">
        <v>102</v>
      </c>
      <c r="U22" s="19" t="s">
        <v>25</v>
      </c>
      <c r="V22" s="20" t="s">
        <v>28</v>
      </c>
      <c r="W22" s="21"/>
      <c r="X22" s="21"/>
    </row>
    <row r="23" ht="108" spans="1:24">
      <c r="A23" s="7"/>
      <c r="B23" s="8">
        <v>21</v>
      </c>
      <c r="C23" s="8" t="s">
        <v>131</v>
      </c>
      <c r="D23" s="9" t="s">
        <v>191</v>
      </c>
      <c r="E23" s="9" t="s">
        <v>192</v>
      </c>
      <c r="F23" s="9" t="s">
        <v>193</v>
      </c>
      <c r="G23" s="10"/>
      <c r="H23" s="11" t="s">
        <v>136</v>
      </c>
      <c r="I23" s="9"/>
      <c r="J23" s="8">
        <v>966</v>
      </c>
      <c r="K23" s="14" t="s">
        <v>102</v>
      </c>
      <c r="L23" s="14" t="s">
        <v>102</v>
      </c>
      <c r="M23" s="14" t="s">
        <v>102</v>
      </c>
      <c r="N23" s="14" t="s">
        <v>102</v>
      </c>
      <c r="O23" s="14" t="s">
        <v>102</v>
      </c>
      <c r="P23" s="14" t="s">
        <v>102</v>
      </c>
      <c r="Q23" s="14" t="s">
        <v>102</v>
      </c>
      <c r="R23" s="14" t="s">
        <v>102</v>
      </c>
      <c r="S23" s="14" t="s">
        <v>102</v>
      </c>
      <c r="T23" s="14" t="s">
        <v>102</v>
      </c>
      <c r="U23" s="19" t="s">
        <v>25</v>
      </c>
      <c r="V23" s="20" t="s">
        <v>28</v>
      </c>
      <c r="W23" s="21"/>
      <c r="X23" s="21"/>
    </row>
  </sheetData>
  <mergeCells count="14">
    <mergeCell ref="K1:P1"/>
    <mergeCell ref="Q1:T1"/>
    <mergeCell ref="V1:X1"/>
    <mergeCell ref="A1:A2"/>
    <mergeCell ref="A3:A23"/>
    <mergeCell ref="B1:B2"/>
    <mergeCell ref="C1:C2"/>
    <mergeCell ref="D1:D2"/>
    <mergeCell ref="E1:E2"/>
    <mergeCell ref="F1:F2"/>
    <mergeCell ref="G1:G2"/>
    <mergeCell ref="H1:H2"/>
    <mergeCell ref="I1:I2"/>
    <mergeCell ref="U1:U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附件1-1口腔</vt:lpstr>
      <vt:lpstr>附件1-2关节</vt:lpstr>
      <vt:lpstr>附件1-3妇科计生及检验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yuky</cp:lastModifiedBy>
  <dcterms:created xsi:type="dcterms:W3CDTF">2022-11-08T02:57:00Z</dcterms:created>
  <dcterms:modified xsi:type="dcterms:W3CDTF">2022-11-21T08:16:01Z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EE304903391B4F3898D2C6D0780B5F81</vt:lpwstr>
  </property>
</Properties>
</file>