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kcdd806\Desktop\医保中心\"/>
    </mc:Choice>
  </mc:AlternateContent>
  <xr:revisionPtr revIDLastSave="0" documentId="13_ncr:1_{423B8AB8-A4DF-4D9E-AFCD-5807BE5868FF}" xr6:coauthVersionLast="46" xr6:coauthVersionMax="46" xr10:uidLastSave="{00000000-0000-0000-0000-000000000000}"/>
  <bookViews>
    <workbookView xWindow="24" yWindow="384" windowWidth="23016" windowHeight="1233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Sheet1!$A$2:$AK$55</definedName>
    <definedName name="_xlnm.Print_Titles" localSheetId="0">Sheet1!$1:2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I32" i="1"/>
  <c r="I30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<sst xmlns="http://schemas.openxmlformats.org/spreadsheetml/2006/main" count="553" uniqueCount="312">
  <si>
    <t>2020版黑龙江省基本医疗保险药品目录异名库新增目录第八批</t>
  </si>
  <si>
    <t>材料标号</t>
  </si>
  <si>
    <t>计算机编码</t>
  </si>
  <si>
    <t>国家编码</t>
  </si>
  <si>
    <t>厂家申报通用名</t>
  </si>
  <si>
    <t>厂家申报商品名或商标名</t>
  </si>
  <si>
    <t>厂家申报剂型</t>
  </si>
  <si>
    <t>厂家申报规格</t>
  </si>
  <si>
    <t>药品计价单位</t>
  </si>
  <si>
    <t>中标价或挂网价格、低价药价格</t>
  </si>
  <si>
    <t>收费类别</t>
  </si>
  <si>
    <t>收费项目等级</t>
  </si>
  <si>
    <t>生产厂家</t>
  </si>
  <si>
    <t>备注</t>
  </si>
  <si>
    <t>包装规格</t>
  </si>
  <si>
    <t>包装材料</t>
  </si>
  <si>
    <t>J05AF-T043-A001-X003</t>
  </si>
  <si>
    <t>XJ05AFT043A001010102180</t>
  </si>
  <si>
    <t>富马酸替诺福韦二吡呋酯片</t>
  </si>
  <si>
    <t>片剂</t>
  </si>
  <si>
    <t>0.3g(以富马酸替诺福韦二吡呋酯计)</t>
  </si>
  <si>
    <t>瓶</t>
  </si>
  <si>
    <t>乙类</t>
  </si>
  <si>
    <t>西药费</t>
  </si>
  <si>
    <t>四川科伦药业股份有限公司</t>
  </si>
  <si>
    <t>0.3g(以富马酸替诺福韦二吡呋酯计)*30片/瓶</t>
  </si>
  <si>
    <t>C09AA-M083-A001-0003</t>
  </si>
  <si>
    <t>XC09AAM083A001010204942</t>
  </si>
  <si>
    <t>盐酸咪达普利片</t>
  </si>
  <si>
    <t>5mg</t>
  </si>
  <si>
    <t>盒</t>
  </si>
  <si>
    <t>湖南九典制药股份有限公司</t>
  </si>
  <si>
    <t>5mg*12片/盒</t>
  </si>
  <si>
    <t>N06BX-F191-E001-0174</t>
  </si>
  <si>
    <t>XN07XXB221E001010204992</t>
  </si>
  <si>
    <t>吡拉西坦胶囊</t>
  </si>
  <si>
    <t>硬胶囊</t>
  </si>
  <si>
    <t>0.2g</t>
  </si>
  <si>
    <t>0.2g*36粒/瓶</t>
  </si>
  <si>
    <t>J02AC-F075-E001-Z012</t>
  </si>
  <si>
    <t>XJ02ACF075E001010102013</t>
  </si>
  <si>
    <t>氟康唑胶囊</t>
  </si>
  <si>
    <t>胶囊剂</t>
  </si>
  <si>
    <t>50mg</t>
  </si>
  <si>
    <t>甲类</t>
  </si>
  <si>
    <t>成都倍特药业股份有限公司</t>
  </si>
  <si>
    <t>50mg*6粒/盒</t>
  </si>
  <si>
    <t>B01AE-D251-E001-0013</t>
  </si>
  <si>
    <t>XB01AED251E001020102013</t>
  </si>
  <si>
    <t>达比加群酯胶囊</t>
  </si>
  <si>
    <t>150mg（以达比加群酯计）</t>
  </si>
  <si>
    <t>限华法林治疗控制不良或出血高危的非瓣膜性房颤患者</t>
  </si>
  <si>
    <t>150mg（以达比加群酯计）*5粒/盒</t>
  </si>
  <si>
    <t>B01AE-D251-E001-0014</t>
  </si>
  <si>
    <t>XB01AED251E001010102013</t>
  </si>
  <si>
    <t>110mg（以达比加群酯计）</t>
  </si>
  <si>
    <t>110mg（以达比加群酯计）*5粒/盒</t>
  </si>
  <si>
    <t>B01AE-D251-E001-0015</t>
  </si>
  <si>
    <t>XB01AED251E001020202013</t>
  </si>
  <si>
    <t>150mg（以达比加群酯计）*30粒/盒</t>
  </si>
  <si>
    <t>B01AE-D251-E001-0016</t>
  </si>
  <si>
    <t>XB01AED251E001010202013</t>
  </si>
  <si>
    <t>110mg（以达比加群酯计）*30粒/盒</t>
  </si>
  <si>
    <t>B02AA-A164-A001-0013</t>
  </si>
  <si>
    <t>XB02AAA164A001010101708</t>
  </si>
  <si>
    <t>氨基己酸片</t>
  </si>
  <si>
    <t>0.5g</t>
  </si>
  <si>
    <t>0.5g*12片/瓶</t>
  </si>
  <si>
    <t>N06AX-D151-E005-Z003</t>
  </si>
  <si>
    <t>XN06AXD151E005010202013</t>
  </si>
  <si>
    <t>盐酸度洛西汀肠溶胶囊</t>
  </si>
  <si>
    <t>以度洛西汀(C18H19NOS)计,20mg</t>
  </si>
  <si>
    <t>以度洛西汀(C18H19NOS)计,20mg*16粒/盒</t>
  </si>
  <si>
    <t>B02AA-A164-A001-0014</t>
  </si>
  <si>
    <t>XB02AAA164A001010201708</t>
  </si>
  <si>
    <t>0.5g*36片/瓶</t>
  </si>
  <si>
    <t>Z-A12BA-H0345--Z001</t>
  </si>
  <si>
    <t>ZA12BAH0345010102013</t>
  </si>
  <si>
    <t>黄杨宁片</t>
  </si>
  <si>
    <t>0.5mg</t>
  </si>
  <si>
    <t>中成药</t>
  </si>
  <si>
    <t>0.5mg*48片/盒</t>
  </si>
  <si>
    <t>J01DC-T076-B001-X003</t>
  </si>
  <si>
    <t>XJ01DCT076B001010202013</t>
  </si>
  <si>
    <t>注射用头孢美唑钠</t>
  </si>
  <si>
    <t>注射剂</t>
  </si>
  <si>
    <t>按C15H17N7O5S3计算0.5g</t>
  </si>
  <si>
    <t>支</t>
  </si>
  <si>
    <t>限有明确药敏试验证据或重症感染的患者</t>
  </si>
  <si>
    <t>按C15H17N7O5S3计算0.5g/瓶</t>
  </si>
  <si>
    <t>J01DC-T076-B001-X008</t>
  </si>
  <si>
    <t>XJ01DCT076B001020202013</t>
  </si>
  <si>
    <t>按C15H17N7O5S3计算1.0g</t>
  </si>
  <si>
    <t>按C15H17N7O5S3计算1.0g/瓶</t>
  </si>
  <si>
    <t>Z-I03AA-Z0523--Z006</t>
  </si>
  <si>
    <t>ZI03AAZ0523010305996</t>
  </si>
  <si>
    <t>祖卡木颗粒</t>
  </si>
  <si>
    <t>颗粒剂</t>
  </si>
  <si>
    <t>每袋装6g</t>
  </si>
  <si>
    <t>新奇康药业股份有限公司</t>
  </si>
  <si>
    <t>每袋装6g（无蔗糖）*12袋/盒</t>
  </si>
  <si>
    <t>A05BA-L139-B001-Z020</t>
  </si>
  <si>
    <t>XA05BAL139B001020105791</t>
  </si>
  <si>
    <t>注射用硫普罗宁</t>
  </si>
  <si>
    <t>海南倍特药业有限公司</t>
  </si>
  <si>
    <t>0.2g*1支/支</t>
  </si>
  <si>
    <t>玻瓶</t>
  </si>
  <si>
    <t>C04AD-J014-B002-0021</t>
  </si>
  <si>
    <t>XC04ADJ014B002020102503</t>
  </si>
  <si>
    <t>己酮可可碱注射液</t>
  </si>
  <si>
    <t>注射液</t>
  </si>
  <si>
    <t>2mg：0.1g*1支/支</t>
  </si>
  <si>
    <t>陕西顿斯制药有限公司</t>
  </si>
  <si>
    <t>塑料安瓶</t>
  </si>
  <si>
    <t>Z-A04AA-Q0494-X001</t>
  </si>
  <si>
    <t>ZA04AAQ0494010503302</t>
  </si>
  <si>
    <t>清胃止痛微丸</t>
  </si>
  <si>
    <t>丸剂</t>
  </si>
  <si>
    <t>每袋装3.2g</t>
  </si>
  <si>
    <t>吉林华康药业股份有限公司</t>
  </si>
  <si>
    <t>3.2g*15袋/盒</t>
  </si>
  <si>
    <t>Z-A01BA-S0788--Z006</t>
  </si>
  <si>
    <t>ZA01BAS0788010603373</t>
  </si>
  <si>
    <t>疏清颗粒</t>
  </si>
  <si>
    <t>6g*16袋/盒</t>
  </si>
  <si>
    <t>Z-A01BA-S0788-X001</t>
  </si>
  <si>
    <t>ZA01BAS0788010703373</t>
  </si>
  <si>
    <t>6g*18袋/盒</t>
  </si>
  <si>
    <t>XB02BDC111B001010182454</t>
  </si>
  <si>
    <t>注射用重组人凝血因子VIII</t>
  </si>
  <si>
    <t>安佳因</t>
  </si>
  <si>
    <t>250IU/瓶</t>
  </si>
  <si>
    <t>神州细胞工程有限公司</t>
  </si>
  <si>
    <t>限儿童甲（A）型血友病；成人甲（A）型血友病限出血时使用</t>
  </si>
  <si>
    <t>XB02BDC111B001020182454</t>
  </si>
  <si>
    <t>1000IU/瓶</t>
  </si>
  <si>
    <t>Z-F03AA-K0003--Z003</t>
  </si>
  <si>
    <t>ZF03AAK0003040105506</t>
  </si>
  <si>
    <t>开喉剑喷雾剂(儿童型)</t>
  </si>
  <si>
    <t>喷雾剂</t>
  </si>
  <si>
    <t>每1ml相当于饮片0.7g，含薄荷脑1mg</t>
  </si>
  <si>
    <t>贵州三力制药股份有限公司</t>
  </si>
  <si>
    <t>40ml（每1ml相当于饮片0.7g，含薄荷脑1mg）*1瓶/盒</t>
  </si>
  <si>
    <t>Z-F03AA-K0002-X001</t>
  </si>
  <si>
    <t>ZF03AAK0002050105506</t>
  </si>
  <si>
    <t>开喉剑喷雾剂</t>
  </si>
  <si>
    <t>每1ml相当于饮片0.876g，含薄荷脑1mg</t>
  </si>
  <si>
    <t>40ml（每1ml相当于饮片0.876g，含薄荷脑1mg）*1瓶/盒</t>
  </si>
  <si>
    <t>XM01AHP006B001010102297</t>
  </si>
  <si>
    <t>注射用帕瑞昔布钠</t>
  </si>
  <si>
    <t>20mg(按C19H18N2O4S计）</t>
  </si>
  <si>
    <t>四川制药制剂有限公司</t>
  </si>
  <si>
    <t>限不能口服药物或口服药物效果不理想的术后镇痛</t>
  </si>
  <si>
    <t>20mg(按C19H18N2O4S计）*1瓶/盒</t>
  </si>
  <si>
    <t>S01BC-X230-G010-0003</t>
  </si>
  <si>
    <t>XS01BCX230G010010100952</t>
  </si>
  <si>
    <t>溴芬酸钠滴眼液</t>
  </si>
  <si>
    <t>眼用制剂</t>
  </si>
  <si>
    <t>0.1%（5ml：5mg，按C15H11BrNNaO3.1 1/2H2O计）</t>
  </si>
  <si>
    <t>天津金耀药业有限公司</t>
  </si>
  <si>
    <t>限眼部手术后炎症</t>
  </si>
  <si>
    <t>0.1%（5ml：5mg，按C15H11BrNNaO3.1 1/2H2O计）*1瓶/盒</t>
  </si>
  <si>
    <t>J05AF-B229-A001-0002</t>
  </si>
  <si>
    <t>XJ05AFB229A001010205337</t>
  </si>
  <si>
    <t>富马酸丙酚替诺福韦片</t>
  </si>
  <si>
    <t>25mg(按C21H29N6O5P计）</t>
  </si>
  <si>
    <t>江西青峰药业有限公司</t>
  </si>
  <si>
    <t>限慢性乙型肝炎患者。</t>
  </si>
  <si>
    <t>25mg(按C21H29N6O5P计）*30片/盒</t>
  </si>
  <si>
    <t>Z-A04BA-K0055--Z012</t>
  </si>
  <si>
    <t>ZA04BAK0055010105337</t>
  </si>
  <si>
    <t>抗病毒口服液</t>
  </si>
  <si>
    <t>合剂</t>
  </si>
  <si>
    <t>每支装10毫升</t>
  </si>
  <si>
    <t>每支装10毫升*10支/盒</t>
  </si>
  <si>
    <t>Z-A12HA-D0225-0071</t>
  </si>
  <si>
    <t>ZA12HAD0225010105337</t>
  </si>
  <si>
    <t>灯盏花素片</t>
  </si>
  <si>
    <t>每片含灯盏花素20mg</t>
  </si>
  <si>
    <t>每片含灯盏花素20mg*30片/盒</t>
  </si>
  <si>
    <t>Z-A04CA-Y0497--Z023</t>
  </si>
  <si>
    <t>ZA04CAY0497010202392</t>
  </si>
  <si>
    <t>银黄胶囊</t>
  </si>
  <si>
    <t>每粒装0.3g</t>
  </si>
  <si>
    <t>陕西君碧莎制药有限公司</t>
  </si>
  <si>
    <t>每粒装0.3g*48粒/盒</t>
  </si>
  <si>
    <t>Z-A04CA-Y0497--Z030</t>
  </si>
  <si>
    <t>ZA04CAY0497010302392</t>
  </si>
  <si>
    <t>每粒装0.3g*72粒/盒</t>
  </si>
  <si>
    <t>B02BD-R012-B001-0015</t>
  </si>
  <si>
    <t>XB02BDR012B001010180825</t>
  </si>
  <si>
    <t>人凝血因子Ⅷ</t>
  </si>
  <si>
    <t>每瓶含人凝血因子Ⅷ200IU,复溶后体积为10ml</t>
  </si>
  <si>
    <t>南岳生物制药有限公司</t>
  </si>
  <si>
    <t>每瓶含人凝血因子Ⅷ200IU,复溶后体积为10ml/瓶</t>
  </si>
  <si>
    <t>Z-A09AA-C0505--Z005</t>
  </si>
  <si>
    <t>ZA09AAC0505040103793</t>
  </si>
  <si>
    <t>刺五加注射液</t>
  </si>
  <si>
    <t>每支20ml（含总黄酮100mg）</t>
  </si>
  <si>
    <t>黑龙江乌苏里江制药有限公司</t>
  </si>
  <si>
    <t>限二级及以上医疗机构</t>
  </si>
  <si>
    <t>每支20ml（含总黄酮100mg）*6支/盒</t>
  </si>
  <si>
    <t>C01EB-Q102-A010-Z006</t>
  </si>
  <si>
    <t>XC01EBQ102A010010200177</t>
  </si>
  <si>
    <t>盐酸曲美他嗪缓释片</t>
  </si>
  <si>
    <t>35mg</t>
  </si>
  <si>
    <t>北京福元医药股份有限公司</t>
  </si>
  <si>
    <t>限稳定性心绞痛患者的二线用药</t>
  </si>
  <si>
    <t>35mg*30片/盒</t>
  </si>
  <si>
    <t>R03DC-M082-A005-Z025</t>
  </si>
  <si>
    <t>XR03DCM082A005020300177</t>
  </si>
  <si>
    <t>孟鲁司特钠咀嚼片</t>
  </si>
  <si>
    <t>限儿童</t>
  </si>
  <si>
    <t>5mg*10片/盒</t>
  </si>
  <si>
    <t>R03DC-M082-A005-N022</t>
  </si>
  <si>
    <t>丙类</t>
  </si>
  <si>
    <t>非儿童使用</t>
  </si>
  <si>
    <t>C08CA-A187-A001-0089</t>
  </si>
  <si>
    <t>XC08CAA187A001010400177</t>
  </si>
  <si>
    <t>苯磺酸氨氯地平片</t>
  </si>
  <si>
    <t>5mg*28片/盒</t>
  </si>
  <si>
    <t>Z-A10BA-Y0112--Z003</t>
  </si>
  <si>
    <t>ZA10BAY0112010202663</t>
  </si>
  <si>
    <t>养血安神颗粒</t>
  </si>
  <si>
    <t>每袋装10g</t>
  </si>
  <si>
    <t>山东中泰药业有限公司</t>
  </si>
  <si>
    <t>每袋装10g*10袋/盒</t>
  </si>
  <si>
    <t>N02BG-P112-E001-Z001</t>
  </si>
  <si>
    <t>XN02BGP112E001010101028</t>
  </si>
  <si>
    <t>普瑞巴林胶囊</t>
  </si>
  <si>
    <t>胶囊</t>
  </si>
  <si>
    <t>100mg</t>
  </si>
  <si>
    <t>重庆赛维药业有限公司</t>
  </si>
  <si>
    <t>100mg*10粒/盒</t>
  </si>
  <si>
    <t>Z-A04CB-H0201--Z001</t>
  </si>
  <si>
    <t>ZA04CBH0201010100973</t>
  </si>
  <si>
    <t>护肝颗粒</t>
  </si>
  <si>
    <t>每袋装1.5g</t>
  </si>
  <si>
    <t>太极集团重庆涪陵制药厂有限公司</t>
  </si>
  <si>
    <t>每袋装1.5g*12袋/盒</t>
  </si>
  <si>
    <t>N02BG-P112-E001-0020</t>
  </si>
  <si>
    <t>XN02BGP112E001030101028</t>
  </si>
  <si>
    <t>75mg</t>
  </si>
  <si>
    <t>75mg*10粒/盒</t>
  </si>
  <si>
    <t>Z-A09GA-T0027--Z001</t>
  </si>
  <si>
    <t>ZA09GAT0027010202082</t>
  </si>
  <si>
    <t>糖脉康片</t>
  </si>
  <si>
    <t>0.6g</t>
  </si>
  <si>
    <t>四川宝鉴堂药业有限公司</t>
  </si>
  <si>
    <t>0.6g*90片/瓶</t>
  </si>
  <si>
    <t>Z-A06CA-X0438--Z001</t>
  </si>
  <si>
    <t>ZA06CAX0438010102282</t>
  </si>
  <si>
    <t>小儿咳嗽宁糖浆</t>
  </si>
  <si>
    <t>糖浆剂</t>
  </si>
  <si>
    <t>10ml</t>
  </si>
  <si>
    <t>10ml*6支/盒</t>
  </si>
  <si>
    <t>XB01ACT157A006010179096</t>
  </si>
  <si>
    <t>替格瑞洛分散片</t>
  </si>
  <si>
    <t>90mg</t>
  </si>
  <si>
    <t>AstraZeneca AB</t>
  </si>
  <si>
    <t>限急性冠脉综合症患者，支付不超过12个月。非急性期限二线用药。</t>
  </si>
  <si>
    <t>90mg*10片/盒</t>
  </si>
  <si>
    <t>M01AH-P006-B001-0026</t>
  </si>
  <si>
    <t>40mg（按C19H18N2O4S计）</t>
  </si>
  <si>
    <t>上海新黄河制药有限公司</t>
  </si>
  <si>
    <t>40mg（按C19H18N2O4S计）*1瓶/盒</t>
  </si>
  <si>
    <t>N01AH-S091-B002-0014</t>
  </si>
  <si>
    <t>XN01AHS091B002020202581</t>
  </si>
  <si>
    <t>枸橼酸舒芬太尼注射液</t>
  </si>
  <si>
    <t>按C22H30N2O2S计2ml:100ug</t>
  </si>
  <si>
    <t>国药集团工业有限公司廊坊分公司</t>
  </si>
  <si>
    <t>一类精神药品</t>
  </si>
  <si>
    <t>按C22H30N2O2S计2ml:100ug*1支/支</t>
  </si>
  <si>
    <t>N01AH-S091-B002-0015</t>
  </si>
  <si>
    <t>XN01AHS091B002010202581</t>
  </si>
  <si>
    <t>按C22H30N2O2S计1ml:50ug</t>
  </si>
  <si>
    <t>按C22H30N2O2S计1ml:50ug*1支/支</t>
  </si>
  <si>
    <t xml:space="preserve">局医药服务管理处：             </t>
  </si>
  <si>
    <t>经办中心负责人：</t>
  </si>
  <si>
    <t>复审人：</t>
  </si>
  <si>
    <t>初审人：</t>
  </si>
  <si>
    <t>2021.9.11</t>
  </si>
  <si>
    <t>x-C09CA-A257-A001-0010</t>
  </si>
  <si>
    <t>x-B05DA-F612-B020-0100</t>
  </si>
  <si>
    <t>x-L01XE-S225-A001-0002</t>
  </si>
  <si>
    <t>x-J01MA-M122-A001-0012</t>
  </si>
  <si>
    <t>x-B05DA-F612-B020-0101</t>
  </si>
  <si>
    <t>L01XW-P043-B001-0022</t>
  </si>
  <si>
    <t>x-A10BF-A025-A001-0010</t>
  </si>
  <si>
    <t>x-B05DA-F612-B020-0102</t>
  </si>
  <si>
    <t>L04AB-A249-B002-0010</t>
  </si>
  <si>
    <t>x-N05AH-A204-A022-0019</t>
  </si>
  <si>
    <t>x-B05DA-F612-B020-0103</t>
  </si>
  <si>
    <t>x-N01AX-B122-B002-0037</t>
  </si>
  <si>
    <t>x-N02AX-D092-B002-0003</t>
  </si>
  <si>
    <t>x-N05AH-A204-A001-0028</t>
  </si>
  <si>
    <t>x-N03AX-Z075-A001-0025</t>
  </si>
  <si>
    <t>x-R06AE-Z066-X001-0004</t>
  </si>
  <si>
    <t>x-B01AF-A281-A001-0008</t>
  </si>
  <si>
    <t>x-B05XA-L211-B002-1530</t>
  </si>
  <si>
    <t>x-B05XA-T018-B002-0182</t>
  </si>
  <si>
    <t>C04AD-J014-B002-0019</t>
    <phoneticPr fontId="2" type="noConversion"/>
  </si>
  <si>
    <t>XC04ADJ014B002010102503</t>
    <phoneticPr fontId="2" type="noConversion"/>
  </si>
  <si>
    <t>玻璃安瓶</t>
    <phoneticPr fontId="2" type="noConversion"/>
  </si>
  <si>
    <t>磷酸川芎嗪注射液</t>
    <phoneticPr fontId="2" type="noConversion"/>
  </si>
  <si>
    <t>2ml:50mg</t>
    <phoneticPr fontId="2" type="noConversion"/>
  </si>
  <si>
    <t>支</t>
    <phoneticPr fontId="2" type="noConversion"/>
  </si>
  <si>
    <t>山东圣鲁制药有
                  限公司</t>
    <phoneticPr fontId="2" type="noConversion"/>
  </si>
  <si>
    <t>2ml:50mg*1支/支</t>
    <phoneticPr fontId="2" type="noConversion"/>
  </si>
  <si>
    <r>
      <t>限急性缺血性脑血管疾病，支付不超过</t>
    </r>
    <r>
      <rPr>
        <sz val="11"/>
        <rFont val="Calibri"/>
        <family val="2"/>
      </rPr>
      <t>14</t>
    </r>
    <r>
      <rPr>
        <sz val="11"/>
        <rFont val="宋体"/>
        <family val="3"/>
        <charset val="134"/>
      </rPr>
      <t>天</t>
    </r>
  </si>
  <si>
    <t>XC02CAC046B002010204207</t>
    <phoneticPr fontId="2" type="noConversion"/>
  </si>
  <si>
    <t>C02CA-C046-B002-Z028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</si>
</sst>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25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方正小标宋简体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32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3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32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1" fillId="0" borderId="0" xfId="32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</cellXfs>
  <cellStyles count="43">
    <cellStyle name="20% - 强调文字颜色 1" xfId="29" xr:uid="{00000000-0005-0000-0000-000024000000}"/>
    <cellStyle name="20% - 强调文字颜色 2" xfId="31" xr:uid="{00000000-0005-0000-0000-000026000000}"/>
    <cellStyle name="20% - 强调文字颜色 3" xfId="3" xr:uid="{00000000-0005-0000-0000-000008000000}"/>
    <cellStyle name="20% - 强调文字颜色 4" xfId="35" xr:uid="{00000000-0005-0000-0000-00002A000000}"/>
    <cellStyle name="20% - 强调文字颜色 5" xfId="28" xr:uid="{00000000-0005-0000-0000-000023000000}"/>
    <cellStyle name="20% - 强调文字颜色 6" xfId="23" xr:uid="{00000000-0005-0000-0000-00001E000000}"/>
    <cellStyle name="40% - 强调文字颜色 1" xfId="30" xr:uid="{00000000-0005-0000-0000-000025000000}"/>
    <cellStyle name="40% - 强调文字颜色 2" xfId="33" xr:uid="{00000000-0005-0000-0000-000028000000}"/>
    <cellStyle name="40% - 强调文字颜色 3" xfId="6" xr:uid="{00000000-0005-0000-0000-00000B000000}"/>
    <cellStyle name="40% - 强调文字颜色 4" xfId="36" xr:uid="{00000000-0005-0000-0000-00002B000000}"/>
    <cellStyle name="40% - 强调文字颜色 5" xfId="38" xr:uid="{00000000-0005-0000-0000-00002D000000}"/>
    <cellStyle name="40% - 强调文字颜色 6" xfId="41" xr:uid="{00000000-0005-0000-0000-000030000000}"/>
    <cellStyle name="60% - 强调文字颜色 1" xfId="16" xr:uid="{00000000-0005-0000-0000-000017000000}"/>
    <cellStyle name="60% - 强调文字颜色 2" xfId="11" xr:uid="{00000000-0005-0000-0000-000012000000}"/>
    <cellStyle name="60% - 强调文字颜色 3" xfId="7" xr:uid="{00000000-0005-0000-0000-00000C000000}"/>
    <cellStyle name="60% - 强调文字颜色 4" xfId="18" xr:uid="{00000000-0005-0000-0000-000019000000}"/>
    <cellStyle name="60% - 强调文字颜色 5" xfId="39" xr:uid="{00000000-0005-0000-0000-00002E000000}"/>
    <cellStyle name="60% - 强调文字颜色 6" xfId="42" xr:uid="{00000000-0005-0000-0000-000031000000}"/>
    <cellStyle name="标题" xfId="2" xr:uid="{00000000-0005-0000-0000-000006000000}"/>
    <cellStyle name="标题 1" xfId="13" xr:uid="{00000000-0005-0000-0000-000014000000}"/>
    <cellStyle name="标题 2" xfId="14" xr:uid="{00000000-0005-0000-0000-000015000000}"/>
    <cellStyle name="标题 3" xfId="15" xr:uid="{00000000-0005-0000-0000-000016000000}"/>
    <cellStyle name="标题 4" xfId="10" xr:uid="{00000000-0005-0000-0000-000011000000}"/>
    <cellStyle name="差" xfId="5" xr:uid="{00000000-0005-0000-0000-00000A000000}"/>
    <cellStyle name="常规" xfId="0" builtinId="0"/>
    <cellStyle name="常规_导入数据_6" xfId="32" xr:uid="{00000000-0005-0000-0000-000027000000}"/>
    <cellStyle name="好" xfId="25" xr:uid="{00000000-0005-0000-0000-000020000000}"/>
    <cellStyle name="汇总" xfId="24" xr:uid="{00000000-0005-0000-0000-00001F000000}"/>
    <cellStyle name="计算" xfId="19" xr:uid="{00000000-0005-0000-0000-00001A000000}"/>
    <cellStyle name="检查单元格" xfId="20" xr:uid="{00000000-0005-0000-0000-00001B000000}"/>
    <cellStyle name="解释性文本" xfId="12" xr:uid="{00000000-0005-0000-0000-000013000000}"/>
    <cellStyle name="警告文本" xfId="9" xr:uid="{00000000-0005-0000-0000-000010000000}"/>
    <cellStyle name="链接单元格" xfId="21" xr:uid="{00000000-0005-0000-0000-00001C000000}"/>
    <cellStyle name="强调文字颜色 1" xfId="27" xr:uid="{00000000-0005-0000-0000-000022000000}"/>
    <cellStyle name="强调文字颜色 2" xfId="22" xr:uid="{00000000-0005-0000-0000-00001D000000}"/>
    <cellStyle name="强调文字颜色 3" xfId="34" xr:uid="{00000000-0005-0000-0000-000029000000}"/>
    <cellStyle name="强调文字颜色 4" xfId="1" xr:uid="{00000000-0005-0000-0000-000003000000}"/>
    <cellStyle name="强调文字颜色 5" xfId="37" xr:uid="{00000000-0005-0000-0000-00002C000000}"/>
    <cellStyle name="强调文字颜色 6" xfId="40" xr:uid="{00000000-0005-0000-0000-00002F000000}"/>
    <cellStyle name="适中" xfId="26" xr:uid="{00000000-0005-0000-0000-000021000000}"/>
    <cellStyle name="输出" xfId="17" xr:uid="{00000000-0005-0000-0000-000018000000}"/>
    <cellStyle name="输入" xfId="4" xr:uid="{00000000-0005-0000-0000-000009000000}"/>
    <cellStyle name="注释" xfId="8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7"/>
  <sheetViews>
    <sheetView tabSelected="1" workbookViewId="0">
      <pane ySplit="2" topLeftCell="A49" activePane="bottomLeft" state="frozen"/>
      <selection pane="bottomLeft" activeCell="C56" sqref="C56"/>
    </sheetView>
  </sheetViews>
  <sheetFormatPr defaultColWidth="9" defaultRowHeight="12"/>
  <cols>
    <col min="1" max="1" width="4.09765625" style="3" customWidth="1"/>
    <col min="2" max="3" width="19" style="3" customWidth="1"/>
    <col min="4" max="4" width="10.5" style="7" customWidth="1"/>
    <col min="5" max="5" width="6.5" style="3" customWidth="1"/>
    <col min="6" max="6" width="6.69921875" style="3" customWidth="1"/>
    <col min="7" max="7" width="10.3984375" style="8" customWidth="1"/>
    <col min="8" max="8" width="6.19921875" style="3" customWidth="1"/>
    <col min="9" max="9" width="7.5" style="9" customWidth="1"/>
    <col min="10" max="10" width="5.69921875" style="3" customWidth="1"/>
    <col min="11" max="11" width="5.3984375" style="3" customWidth="1"/>
    <col min="12" max="13" width="12.3984375" style="3" customWidth="1"/>
    <col min="14" max="14" width="12" style="3" customWidth="1"/>
    <col min="15" max="15" width="12.09765625" style="3" customWidth="1"/>
    <col min="16" max="16384" width="9" style="3"/>
  </cols>
  <sheetData>
    <row r="1" spans="1:37" ht="20.399999999999999">
      <c r="A1" s="31" t="s">
        <v>0</v>
      </c>
      <c r="B1" s="31"/>
      <c r="C1" s="31"/>
      <c r="D1" s="32"/>
      <c r="E1" s="31"/>
      <c r="F1" s="31"/>
      <c r="G1" s="31"/>
      <c r="H1" s="31"/>
      <c r="I1" s="33"/>
      <c r="J1" s="31"/>
      <c r="K1" s="31"/>
      <c r="L1" s="31"/>
      <c r="M1" s="31"/>
      <c r="N1" s="31"/>
      <c r="O1" s="31"/>
    </row>
    <row r="2" spans="1:37" ht="48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1" t="s">
        <v>9</v>
      </c>
      <c r="J2" s="12" t="s">
        <v>10</v>
      </c>
      <c r="K2" s="12" t="s">
        <v>11</v>
      </c>
      <c r="L2" s="22" t="s">
        <v>12</v>
      </c>
      <c r="M2" s="11" t="s">
        <v>13</v>
      </c>
      <c r="N2" s="11" t="s">
        <v>14</v>
      </c>
      <c r="O2" s="11" t="s">
        <v>15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4" customFormat="1" ht="61.95" customHeight="1">
      <c r="A3" s="13">
        <v>597</v>
      </c>
      <c r="B3" s="14" t="s">
        <v>16</v>
      </c>
      <c r="C3" s="14" t="s">
        <v>17</v>
      </c>
      <c r="D3" s="14" t="s">
        <v>18</v>
      </c>
      <c r="E3" s="14"/>
      <c r="F3" s="14" t="s">
        <v>19</v>
      </c>
      <c r="G3" s="13" t="s">
        <v>20</v>
      </c>
      <c r="H3" s="13" t="s">
        <v>21</v>
      </c>
      <c r="I3" s="23">
        <v>260</v>
      </c>
      <c r="J3" s="14" t="s">
        <v>22</v>
      </c>
      <c r="K3" s="14" t="s">
        <v>23</v>
      </c>
      <c r="L3" s="13" t="s">
        <v>24</v>
      </c>
      <c r="M3" s="13"/>
      <c r="N3" s="13" t="s">
        <v>25</v>
      </c>
      <c r="O3" s="13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37" s="4" customFormat="1" ht="61.95" customHeight="1">
      <c r="A4" s="13">
        <v>673</v>
      </c>
      <c r="B4" s="13" t="s">
        <v>26</v>
      </c>
      <c r="C4" s="13" t="s">
        <v>27</v>
      </c>
      <c r="D4" s="15" t="s">
        <v>28</v>
      </c>
      <c r="E4" s="13"/>
      <c r="F4" s="14" t="s">
        <v>19</v>
      </c>
      <c r="G4" s="15" t="s">
        <v>29</v>
      </c>
      <c r="H4" s="13" t="s">
        <v>30</v>
      </c>
      <c r="I4" s="23">
        <v>60.75</v>
      </c>
      <c r="J4" s="14" t="s">
        <v>22</v>
      </c>
      <c r="K4" s="14" t="s">
        <v>23</v>
      </c>
      <c r="L4" s="13" t="s">
        <v>31</v>
      </c>
      <c r="M4" s="13"/>
      <c r="N4" s="15" t="s">
        <v>32</v>
      </c>
      <c r="O4" s="13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7" s="4" customFormat="1" ht="61.95" customHeight="1">
      <c r="A5" s="13">
        <v>673</v>
      </c>
      <c r="B5" s="14" t="s">
        <v>33</v>
      </c>
      <c r="C5" s="14" t="s">
        <v>34</v>
      </c>
      <c r="D5" s="15" t="s">
        <v>35</v>
      </c>
      <c r="E5" s="13"/>
      <c r="F5" s="13" t="s">
        <v>36</v>
      </c>
      <c r="G5" s="15" t="s">
        <v>37</v>
      </c>
      <c r="H5" s="13" t="s">
        <v>21</v>
      </c>
      <c r="I5" s="23">
        <v>48</v>
      </c>
      <c r="J5" s="14" t="s">
        <v>22</v>
      </c>
      <c r="K5" s="14" t="s">
        <v>23</v>
      </c>
      <c r="L5" s="13" t="s">
        <v>31</v>
      </c>
      <c r="M5" s="13"/>
      <c r="N5" s="15" t="s">
        <v>38</v>
      </c>
      <c r="O5" s="13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7" s="4" customFormat="1" ht="61.95" customHeight="1">
      <c r="A6" s="13">
        <v>651</v>
      </c>
      <c r="B6" s="14" t="s">
        <v>39</v>
      </c>
      <c r="C6" s="14" t="s">
        <v>40</v>
      </c>
      <c r="D6" s="14" t="s">
        <v>41</v>
      </c>
      <c r="E6" s="13"/>
      <c r="F6" s="13" t="s">
        <v>42</v>
      </c>
      <c r="G6" s="15" t="s">
        <v>43</v>
      </c>
      <c r="H6" s="13" t="s">
        <v>30</v>
      </c>
      <c r="I6" s="23">
        <f>6*7.1667</f>
        <v>43.0002</v>
      </c>
      <c r="J6" s="25" t="s">
        <v>44</v>
      </c>
      <c r="K6" s="25" t="s">
        <v>23</v>
      </c>
      <c r="L6" s="13" t="s">
        <v>45</v>
      </c>
      <c r="M6" s="13"/>
      <c r="N6" s="15" t="s">
        <v>46</v>
      </c>
      <c r="O6" s="13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37" s="4" customFormat="1" ht="61.95" customHeight="1">
      <c r="A7" s="13">
        <v>651</v>
      </c>
      <c r="B7" s="14" t="s">
        <v>47</v>
      </c>
      <c r="C7" s="14" t="s">
        <v>48</v>
      </c>
      <c r="D7" s="14" t="s">
        <v>49</v>
      </c>
      <c r="E7" s="13"/>
      <c r="F7" s="13" t="s">
        <v>42</v>
      </c>
      <c r="G7" s="15" t="s">
        <v>50</v>
      </c>
      <c r="H7" s="13" t="s">
        <v>30</v>
      </c>
      <c r="I7" s="23">
        <f>5*21.1392</f>
        <v>105.696</v>
      </c>
      <c r="J7" s="14" t="s">
        <v>22</v>
      </c>
      <c r="K7" s="14" t="s">
        <v>23</v>
      </c>
      <c r="L7" s="13" t="s">
        <v>45</v>
      </c>
      <c r="M7" s="13" t="s">
        <v>51</v>
      </c>
      <c r="N7" s="15" t="s">
        <v>52</v>
      </c>
      <c r="O7" s="13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37" s="4" customFormat="1" ht="61.95" customHeight="1">
      <c r="A8" s="13">
        <v>651</v>
      </c>
      <c r="B8" s="14" t="s">
        <v>53</v>
      </c>
      <c r="C8" s="14" t="s">
        <v>54</v>
      </c>
      <c r="D8" s="14" t="s">
        <v>49</v>
      </c>
      <c r="E8" s="13"/>
      <c r="F8" s="13" t="s">
        <v>42</v>
      </c>
      <c r="G8" s="15" t="s">
        <v>55</v>
      </c>
      <c r="H8" s="13" t="s">
        <v>30</v>
      </c>
      <c r="I8" s="23">
        <f>5*14.37</f>
        <v>71.849999999999994</v>
      </c>
      <c r="J8" s="14" t="s">
        <v>22</v>
      </c>
      <c r="K8" s="14" t="s">
        <v>23</v>
      </c>
      <c r="L8" s="13" t="s">
        <v>45</v>
      </c>
      <c r="M8" s="13" t="s">
        <v>51</v>
      </c>
      <c r="N8" s="15" t="s">
        <v>56</v>
      </c>
      <c r="O8" s="13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37" s="4" customFormat="1" ht="61.95" customHeight="1">
      <c r="A9" s="13">
        <v>651</v>
      </c>
      <c r="B9" s="14" t="s">
        <v>57</v>
      </c>
      <c r="C9" s="14" t="s">
        <v>58</v>
      </c>
      <c r="D9" s="14" t="s">
        <v>49</v>
      </c>
      <c r="E9" s="13"/>
      <c r="F9" s="13" t="s">
        <v>42</v>
      </c>
      <c r="G9" s="15" t="s">
        <v>50</v>
      </c>
      <c r="H9" s="13" t="s">
        <v>30</v>
      </c>
      <c r="I9" s="23">
        <f>30*19.8</f>
        <v>594</v>
      </c>
      <c r="J9" s="14" t="s">
        <v>22</v>
      </c>
      <c r="K9" s="14" t="s">
        <v>23</v>
      </c>
      <c r="L9" s="13" t="s">
        <v>45</v>
      </c>
      <c r="M9" s="13" t="s">
        <v>51</v>
      </c>
      <c r="N9" s="15" t="s">
        <v>59</v>
      </c>
      <c r="O9" s="13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37" s="4" customFormat="1" ht="61.95" customHeight="1">
      <c r="A10" s="13">
        <v>651</v>
      </c>
      <c r="B10" s="14" t="s">
        <v>60</v>
      </c>
      <c r="C10" s="14" t="s">
        <v>61</v>
      </c>
      <c r="D10" s="14" t="s">
        <v>49</v>
      </c>
      <c r="E10" s="13"/>
      <c r="F10" s="13" t="s">
        <v>42</v>
      </c>
      <c r="G10" s="15" t="s">
        <v>55</v>
      </c>
      <c r="H10" s="13" t="s">
        <v>30</v>
      </c>
      <c r="I10" s="23">
        <f>30*13.4597</f>
        <v>403.791</v>
      </c>
      <c r="J10" s="14" t="s">
        <v>22</v>
      </c>
      <c r="K10" s="14" t="s">
        <v>23</v>
      </c>
      <c r="L10" s="13" t="s">
        <v>45</v>
      </c>
      <c r="M10" s="13" t="s">
        <v>51</v>
      </c>
      <c r="N10" s="15" t="s">
        <v>62</v>
      </c>
      <c r="O10" s="13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37" s="4" customFormat="1" ht="61.95" customHeight="1">
      <c r="A11" s="13">
        <v>651</v>
      </c>
      <c r="B11" s="13" t="s">
        <v>63</v>
      </c>
      <c r="C11" s="13" t="s">
        <v>64</v>
      </c>
      <c r="D11" s="13" t="s">
        <v>65</v>
      </c>
      <c r="E11" s="13"/>
      <c r="F11" s="13" t="s">
        <v>19</v>
      </c>
      <c r="G11" s="15" t="s">
        <v>66</v>
      </c>
      <c r="H11" s="13" t="s">
        <v>21</v>
      </c>
      <c r="I11" s="23">
        <f>6.3333*12</f>
        <v>75.999600000000001</v>
      </c>
      <c r="J11" s="14" t="s">
        <v>22</v>
      </c>
      <c r="K11" s="14" t="s">
        <v>23</v>
      </c>
      <c r="L11" s="13" t="s">
        <v>45</v>
      </c>
      <c r="M11" s="13"/>
      <c r="N11" s="15" t="s">
        <v>67</v>
      </c>
      <c r="O11" s="13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37" s="4" customFormat="1" ht="61.95" customHeight="1">
      <c r="A12" s="13">
        <v>651</v>
      </c>
      <c r="B12" s="14" t="s">
        <v>68</v>
      </c>
      <c r="C12" s="14" t="s">
        <v>69</v>
      </c>
      <c r="D12" s="14" t="s">
        <v>70</v>
      </c>
      <c r="E12" s="13"/>
      <c r="F12" s="13" t="s">
        <v>42</v>
      </c>
      <c r="G12" s="14" t="s">
        <v>71</v>
      </c>
      <c r="H12" s="13" t="s">
        <v>30</v>
      </c>
      <c r="I12" s="23">
        <f>16*4.5</f>
        <v>72</v>
      </c>
      <c r="J12" s="14" t="s">
        <v>22</v>
      </c>
      <c r="K12" s="14" t="s">
        <v>23</v>
      </c>
      <c r="L12" s="13" t="s">
        <v>45</v>
      </c>
      <c r="M12" s="13"/>
      <c r="N12" s="14" t="s">
        <v>72</v>
      </c>
      <c r="O12" s="13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37" s="4" customFormat="1" ht="61.95" customHeight="1">
      <c r="A13" s="13">
        <v>651</v>
      </c>
      <c r="B13" s="13" t="s">
        <v>73</v>
      </c>
      <c r="C13" s="13" t="s">
        <v>74</v>
      </c>
      <c r="D13" s="13" t="s">
        <v>65</v>
      </c>
      <c r="E13" s="13"/>
      <c r="F13" s="13" t="s">
        <v>19</v>
      </c>
      <c r="G13" s="15" t="s">
        <v>66</v>
      </c>
      <c r="H13" s="13" t="s">
        <v>21</v>
      </c>
      <c r="I13" s="23">
        <f>36*6.0842</f>
        <v>219.03120000000001</v>
      </c>
      <c r="J13" s="14" t="s">
        <v>22</v>
      </c>
      <c r="K13" s="14" t="s">
        <v>23</v>
      </c>
      <c r="L13" s="13" t="s">
        <v>45</v>
      </c>
      <c r="M13" s="13"/>
      <c r="N13" s="15" t="s">
        <v>75</v>
      </c>
      <c r="O13" s="13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37" s="4" customFormat="1" ht="61.95" customHeight="1">
      <c r="A14" s="13">
        <v>651</v>
      </c>
      <c r="B14" s="13" t="s">
        <v>76</v>
      </c>
      <c r="C14" s="13" t="s">
        <v>77</v>
      </c>
      <c r="D14" s="15" t="s">
        <v>78</v>
      </c>
      <c r="E14" s="13"/>
      <c r="F14" s="13" t="s">
        <v>19</v>
      </c>
      <c r="G14" s="15" t="s">
        <v>79</v>
      </c>
      <c r="H14" s="13" t="s">
        <v>30</v>
      </c>
      <c r="I14" s="23">
        <f>48*1.6667</f>
        <v>80.001599999999996</v>
      </c>
      <c r="J14" s="14" t="s">
        <v>22</v>
      </c>
      <c r="K14" s="25" t="s">
        <v>80</v>
      </c>
      <c r="L14" s="13" t="s">
        <v>45</v>
      </c>
      <c r="M14" s="13"/>
      <c r="N14" s="15" t="s">
        <v>81</v>
      </c>
      <c r="O14" s="13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37" s="4" customFormat="1" ht="61.95" customHeight="1">
      <c r="A15" s="13">
        <v>651</v>
      </c>
      <c r="B15" s="14" t="s">
        <v>82</v>
      </c>
      <c r="C15" s="14" t="s">
        <v>83</v>
      </c>
      <c r="D15" s="14" t="s">
        <v>84</v>
      </c>
      <c r="E15" s="13"/>
      <c r="F15" s="13" t="s">
        <v>85</v>
      </c>
      <c r="G15" s="15" t="s">
        <v>86</v>
      </c>
      <c r="H15" s="13" t="s">
        <v>87</v>
      </c>
      <c r="I15" s="23">
        <v>46.88</v>
      </c>
      <c r="J15" s="14" t="s">
        <v>22</v>
      </c>
      <c r="K15" s="14" t="s">
        <v>23</v>
      </c>
      <c r="L15" s="13" t="s">
        <v>45</v>
      </c>
      <c r="M15" s="14" t="s">
        <v>88</v>
      </c>
      <c r="N15" s="15" t="s">
        <v>89</v>
      </c>
      <c r="O15" s="13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37" s="4" customFormat="1" ht="61.95" customHeight="1">
      <c r="A16" s="13">
        <v>651</v>
      </c>
      <c r="B16" s="14" t="s">
        <v>90</v>
      </c>
      <c r="C16" s="14" t="s">
        <v>91</v>
      </c>
      <c r="D16" s="14" t="s">
        <v>84</v>
      </c>
      <c r="E16" s="13"/>
      <c r="F16" s="13" t="s">
        <v>85</v>
      </c>
      <c r="G16" s="15" t="s">
        <v>92</v>
      </c>
      <c r="H16" s="13" t="s">
        <v>87</v>
      </c>
      <c r="I16" s="23">
        <v>79.69</v>
      </c>
      <c r="J16" s="14" t="s">
        <v>22</v>
      </c>
      <c r="K16" s="14" t="s">
        <v>23</v>
      </c>
      <c r="L16" s="13" t="s">
        <v>45</v>
      </c>
      <c r="M16" s="14" t="s">
        <v>88</v>
      </c>
      <c r="N16" s="15" t="s">
        <v>93</v>
      </c>
      <c r="O16" s="13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s="4" customFormat="1" ht="61.95" customHeight="1">
      <c r="A17" s="13">
        <v>652</v>
      </c>
      <c r="B17" s="13" t="s">
        <v>94</v>
      </c>
      <c r="C17" s="13" t="s">
        <v>95</v>
      </c>
      <c r="D17" s="15" t="s">
        <v>96</v>
      </c>
      <c r="E17" s="13"/>
      <c r="F17" s="13" t="s">
        <v>97</v>
      </c>
      <c r="G17" s="15" t="s">
        <v>98</v>
      </c>
      <c r="H17" s="13" t="s">
        <v>30</v>
      </c>
      <c r="I17" s="23">
        <v>40.409999999999997</v>
      </c>
      <c r="J17" s="14" t="s">
        <v>22</v>
      </c>
      <c r="K17" s="25" t="s">
        <v>80</v>
      </c>
      <c r="L17" s="13" t="s">
        <v>99</v>
      </c>
      <c r="M17" s="13"/>
      <c r="N17" s="13" t="s">
        <v>100</v>
      </c>
      <c r="O17" s="13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" customFormat="1" ht="61.95" customHeight="1">
      <c r="A18" s="13">
        <v>653</v>
      </c>
      <c r="B18" s="13" t="s">
        <v>101</v>
      </c>
      <c r="C18" s="13" t="s">
        <v>102</v>
      </c>
      <c r="D18" s="15" t="s">
        <v>103</v>
      </c>
      <c r="E18" s="13"/>
      <c r="F18" s="13" t="s">
        <v>85</v>
      </c>
      <c r="G18" s="15" t="s">
        <v>37</v>
      </c>
      <c r="H18" s="13" t="s">
        <v>87</v>
      </c>
      <c r="I18" s="23">
        <v>18.32</v>
      </c>
      <c r="J18" s="14" t="s">
        <v>22</v>
      </c>
      <c r="K18" s="14" t="s">
        <v>23</v>
      </c>
      <c r="L18" s="13" t="s">
        <v>104</v>
      </c>
      <c r="M18" s="13"/>
      <c r="N18" s="13" t="s">
        <v>105</v>
      </c>
      <c r="O18" s="13" t="s">
        <v>106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4" customFormat="1" ht="61.95" customHeight="1">
      <c r="A19" s="13">
        <v>654</v>
      </c>
      <c r="B19" s="13" t="s">
        <v>107</v>
      </c>
      <c r="C19" s="13" t="s">
        <v>108</v>
      </c>
      <c r="D19" s="13" t="s">
        <v>109</v>
      </c>
      <c r="E19" s="13"/>
      <c r="F19" s="13" t="s">
        <v>110</v>
      </c>
      <c r="G19" s="15" t="s">
        <v>111</v>
      </c>
      <c r="H19" s="13" t="s">
        <v>87</v>
      </c>
      <c r="I19" s="23">
        <v>98</v>
      </c>
      <c r="J19" s="14" t="s">
        <v>22</v>
      </c>
      <c r="K19" s="14" t="s">
        <v>23</v>
      </c>
      <c r="L19" s="13" t="s">
        <v>112</v>
      </c>
      <c r="M19" s="13"/>
      <c r="N19" s="15" t="s">
        <v>111</v>
      </c>
      <c r="O19" s="13" t="s">
        <v>113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4" customFormat="1" ht="61.95" customHeight="1">
      <c r="A20" s="13">
        <v>654</v>
      </c>
      <c r="B20" s="13" t="s">
        <v>301</v>
      </c>
      <c r="C20" s="13" t="s">
        <v>302</v>
      </c>
      <c r="D20" s="13" t="s">
        <v>109</v>
      </c>
      <c r="E20" s="13"/>
      <c r="F20" s="13" t="s">
        <v>110</v>
      </c>
      <c r="G20" s="15" t="s">
        <v>111</v>
      </c>
      <c r="H20" s="13" t="s">
        <v>87</v>
      </c>
      <c r="I20" s="23">
        <v>48</v>
      </c>
      <c r="J20" s="14" t="s">
        <v>22</v>
      </c>
      <c r="K20" s="14" t="s">
        <v>23</v>
      </c>
      <c r="L20" s="13" t="s">
        <v>112</v>
      </c>
      <c r="M20" s="13"/>
      <c r="N20" s="15" t="s">
        <v>111</v>
      </c>
      <c r="O20" s="13" t="s">
        <v>303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4" customFormat="1" ht="61.95" customHeight="1">
      <c r="A21" s="13">
        <v>656</v>
      </c>
      <c r="B21" s="13" t="s">
        <v>114</v>
      </c>
      <c r="C21" s="13" t="s">
        <v>115</v>
      </c>
      <c r="D21" s="15" t="s">
        <v>116</v>
      </c>
      <c r="E21" s="13"/>
      <c r="F21" s="13" t="s">
        <v>117</v>
      </c>
      <c r="G21" s="15" t="s">
        <v>118</v>
      </c>
      <c r="H21" s="13" t="s">
        <v>30</v>
      </c>
      <c r="I21" s="23">
        <v>53.25</v>
      </c>
      <c r="J21" s="14" t="s">
        <v>22</v>
      </c>
      <c r="K21" s="25" t="s">
        <v>80</v>
      </c>
      <c r="L21" s="13" t="s">
        <v>119</v>
      </c>
      <c r="M21" s="13"/>
      <c r="N21" s="15" t="s">
        <v>120</v>
      </c>
      <c r="O21" s="13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s="4" customFormat="1" ht="61.95" customHeight="1">
      <c r="A22" s="13">
        <v>656</v>
      </c>
      <c r="B22" s="13" t="s">
        <v>121</v>
      </c>
      <c r="C22" s="13" t="s">
        <v>122</v>
      </c>
      <c r="D22" s="15" t="s">
        <v>123</v>
      </c>
      <c r="E22" s="13"/>
      <c r="F22" s="13" t="s">
        <v>117</v>
      </c>
      <c r="G22" s="15" t="s">
        <v>98</v>
      </c>
      <c r="H22" s="13" t="s">
        <v>30</v>
      </c>
      <c r="I22" s="23">
        <v>34.880000000000003</v>
      </c>
      <c r="J22" s="14" t="s">
        <v>22</v>
      </c>
      <c r="K22" s="25" t="s">
        <v>80</v>
      </c>
      <c r="L22" s="13" t="s">
        <v>119</v>
      </c>
      <c r="M22" s="13"/>
      <c r="N22" s="15" t="s">
        <v>124</v>
      </c>
      <c r="O22" s="13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s="4" customFormat="1" ht="61.95" customHeight="1">
      <c r="A23" s="13">
        <v>656</v>
      </c>
      <c r="B23" s="13" t="s">
        <v>125</v>
      </c>
      <c r="C23" s="13" t="s">
        <v>126</v>
      </c>
      <c r="D23" s="15" t="s">
        <v>123</v>
      </c>
      <c r="E23" s="13"/>
      <c r="F23" s="13" t="s">
        <v>117</v>
      </c>
      <c r="G23" s="15" t="s">
        <v>98</v>
      </c>
      <c r="H23" s="13" t="s">
        <v>30</v>
      </c>
      <c r="I23" s="23">
        <v>39.24</v>
      </c>
      <c r="J23" s="14" t="s">
        <v>22</v>
      </c>
      <c r="K23" s="25" t="s">
        <v>80</v>
      </c>
      <c r="L23" s="13" t="s">
        <v>119</v>
      </c>
      <c r="M23" s="13"/>
      <c r="N23" s="15" t="s">
        <v>127</v>
      </c>
      <c r="O23" s="13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s="4" customFormat="1" ht="61.95" customHeight="1">
      <c r="A24" s="13">
        <v>657</v>
      </c>
      <c r="B24" s="13" t="s">
        <v>128</v>
      </c>
      <c r="C24" s="13" t="s">
        <v>128</v>
      </c>
      <c r="D24" s="14" t="s">
        <v>129</v>
      </c>
      <c r="E24" s="13" t="s">
        <v>130</v>
      </c>
      <c r="F24" s="13" t="s">
        <v>85</v>
      </c>
      <c r="G24" s="13" t="s">
        <v>131</v>
      </c>
      <c r="H24" s="13" t="s">
        <v>21</v>
      </c>
      <c r="I24" s="23">
        <v>0</v>
      </c>
      <c r="J24" s="14" t="s">
        <v>22</v>
      </c>
      <c r="K24" s="14" t="s">
        <v>23</v>
      </c>
      <c r="L24" s="13" t="s">
        <v>132</v>
      </c>
      <c r="M24" s="13" t="s">
        <v>133</v>
      </c>
      <c r="N24" s="13" t="s">
        <v>131</v>
      </c>
      <c r="O24" s="13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s="4" customFormat="1" ht="61.95" customHeight="1">
      <c r="A25" s="13">
        <v>657</v>
      </c>
      <c r="B25" s="13" t="s">
        <v>134</v>
      </c>
      <c r="C25" s="13" t="s">
        <v>134</v>
      </c>
      <c r="D25" s="14" t="s">
        <v>129</v>
      </c>
      <c r="E25" s="13" t="s">
        <v>130</v>
      </c>
      <c r="F25" s="13" t="s">
        <v>85</v>
      </c>
      <c r="G25" s="13" t="s">
        <v>135</v>
      </c>
      <c r="H25" s="13" t="s">
        <v>21</v>
      </c>
      <c r="I25" s="23">
        <v>0</v>
      </c>
      <c r="J25" s="14" t="s">
        <v>22</v>
      </c>
      <c r="K25" s="14" t="s">
        <v>23</v>
      </c>
      <c r="L25" s="13" t="s">
        <v>132</v>
      </c>
      <c r="M25" s="13" t="s">
        <v>133</v>
      </c>
      <c r="N25" s="13" t="s">
        <v>135</v>
      </c>
      <c r="O25" s="13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s="4" customFormat="1" ht="61.95" customHeight="1">
      <c r="A26" s="13">
        <v>659</v>
      </c>
      <c r="B26" s="13" t="s">
        <v>136</v>
      </c>
      <c r="C26" s="13" t="s">
        <v>137</v>
      </c>
      <c r="D26" s="13" t="s">
        <v>138</v>
      </c>
      <c r="E26" s="13"/>
      <c r="F26" s="13" t="s">
        <v>139</v>
      </c>
      <c r="G26" s="13" t="s">
        <v>140</v>
      </c>
      <c r="H26" s="13" t="s">
        <v>30</v>
      </c>
      <c r="I26" s="23">
        <v>59.94</v>
      </c>
      <c r="J26" s="14" t="s">
        <v>22</v>
      </c>
      <c r="K26" s="25" t="s">
        <v>80</v>
      </c>
      <c r="L26" s="13" t="s">
        <v>141</v>
      </c>
      <c r="M26" s="13"/>
      <c r="N26" s="13" t="s">
        <v>142</v>
      </c>
      <c r="O26" s="13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s="4" customFormat="1" ht="61.95" customHeight="1">
      <c r="A27" s="13">
        <v>659</v>
      </c>
      <c r="B27" s="13" t="s">
        <v>143</v>
      </c>
      <c r="C27" s="13" t="s">
        <v>144</v>
      </c>
      <c r="D27" s="13" t="s">
        <v>145</v>
      </c>
      <c r="E27" s="13"/>
      <c r="F27" s="13" t="s">
        <v>139</v>
      </c>
      <c r="G27" s="13" t="s">
        <v>146</v>
      </c>
      <c r="H27" s="13" t="s">
        <v>30</v>
      </c>
      <c r="I27" s="23">
        <v>56.46</v>
      </c>
      <c r="J27" s="14" t="s">
        <v>22</v>
      </c>
      <c r="K27" s="25" t="s">
        <v>80</v>
      </c>
      <c r="L27" s="13" t="s">
        <v>141</v>
      </c>
      <c r="M27" s="13"/>
      <c r="N27" s="13" t="s">
        <v>147</v>
      </c>
      <c r="O27" s="13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s="4" customFormat="1" ht="61.95" customHeight="1">
      <c r="A28" s="13">
        <v>660</v>
      </c>
      <c r="B28" s="13" t="s">
        <v>148</v>
      </c>
      <c r="C28" s="13" t="s">
        <v>148</v>
      </c>
      <c r="D28" s="13" t="s">
        <v>149</v>
      </c>
      <c r="E28" s="13"/>
      <c r="F28" s="13" t="s">
        <v>85</v>
      </c>
      <c r="G28" s="13" t="s">
        <v>150</v>
      </c>
      <c r="H28" s="13" t="s">
        <v>30</v>
      </c>
      <c r="I28" s="23">
        <v>76</v>
      </c>
      <c r="J28" s="14" t="s">
        <v>22</v>
      </c>
      <c r="K28" s="14" t="s">
        <v>23</v>
      </c>
      <c r="L28" s="13" t="s">
        <v>151</v>
      </c>
      <c r="M28" s="13" t="s">
        <v>152</v>
      </c>
      <c r="N28" s="13" t="s">
        <v>153</v>
      </c>
      <c r="O28" s="13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s="4" customFormat="1" ht="61.95" customHeight="1">
      <c r="A29" s="13">
        <v>662</v>
      </c>
      <c r="B29" s="13" t="s">
        <v>154</v>
      </c>
      <c r="C29" s="13" t="s">
        <v>155</v>
      </c>
      <c r="D29" s="13" t="s">
        <v>156</v>
      </c>
      <c r="E29" s="13"/>
      <c r="F29" s="13" t="s">
        <v>157</v>
      </c>
      <c r="G29" s="13" t="s">
        <v>158</v>
      </c>
      <c r="H29" s="13" t="s">
        <v>30</v>
      </c>
      <c r="I29" s="23">
        <v>49.8</v>
      </c>
      <c r="J29" s="14" t="s">
        <v>22</v>
      </c>
      <c r="K29" s="14" t="s">
        <v>23</v>
      </c>
      <c r="L29" s="13" t="s">
        <v>159</v>
      </c>
      <c r="M29" s="13" t="s">
        <v>160</v>
      </c>
      <c r="N29" s="13" t="s">
        <v>161</v>
      </c>
      <c r="O29" s="13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s="4" customFormat="1" ht="61.95" customHeight="1">
      <c r="A30" s="13">
        <v>663</v>
      </c>
      <c r="B30" s="13" t="s">
        <v>162</v>
      </c>
      <c r="C30" s="13" t="s">
        <v>163</v>
      </c>
      <c r="D30" s="13" t="s">
        <v>164</v>
      </c>
      <c r="E30" s="13"/>
      <c r="F30" s="13" t="s">
        <v>19</v>
      </c>
      <c r="G30" s="13" t="s">
        <v>165</v>
      </c>
      <c r="H30" s="13" t="s">
        <v>30</v>
      </c>
      <c r="I30" s="23">
        <f>30*13.2667</f>
        <v>398.00099999999998</v>
      </c>
      <c r="J30" s="14" t="s">
        <v>22</v>
      </c>
      <c r="K30" s="14" t="s">
        <v>23</v>
      </c>
      <c r="L30" s="13" t="s">
        <v>166</v>
      </c>
      <c r="M30" s="13" t="s">
        <v>167</v>
      </c>
      <c r="N30" s="13" t="s">
        <v>168</v>
      </c>
      <c r="O30" s="13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s="4" customFormat="1" ht="61.95" customHeight="1">
      <c r="A31" s="13">
        <v>663</v>
      </c>
      <c r="B31" s="13" t="s">
        <v>169</v>
      </c>
      <c r="C31" s="13" t="s">
        <v>170</v>
      </c>
      <c r="D31" s="13" t="s">
        <v>171</v>
      </c>
      <c r="E31" s="13"/>
      <c r="F31" s="13" t="s">
        <v>172</v>
      </c>
      <c r="G31" s="13" t="s">
        <v>173</v>
      </c>
      <c r="H31" s="13" t="s">
        <v>30</v>
      </c>
      <c r="I31" s="23">
        <v>36</v>
      </c>
      <c r="J31" s="14" t="s">
        <v>22</v>
      </c>
      <c r="K31" s="25" t="s">
        <v>80</v>
      </c>
      <c r="L31" s="13" t="s">
        <v>166</v>
      </c>
      <c r="M31" s="13"/>
      <c r="N31" s="13" t="s">
        <v>174</v>
      </c>
      <c r="O31" s="13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s="4" customFormat="1" ht="61.95" customHeight="1">
      <c r="A32" s="13">
        <v>663</v>
      </c>
      <c r="B32" s="13" t="s">
        <v>175</v>
      </c>
      <c r="C32" s="13" t="s">
        <v>176</v>
      </c>
      <c r="D32" s="13" t="s">
        <v>177</v>
      </c>
      <c r="E32" s="13"/>
      <c r="F32" s="13" t="s">
        <v>19</v>
      </c>
      <c r="G32" s="13" t="s">
        <v>178</v>
      </c>
      <c r="H32" s="13" t="s">
        <v>30</v>
      </c>
      <c r="I32" s="13">
        <f>30*1.45</f>
        <v>43.5</v>
      </c>
      <c r="J32" s="13" t="s">
        <v>44</v>
      </c>
      <c r="K32" s="13" t="s">
        <v>80</v>
      </c>
      <c r="L32" s="13" t="s">
        <v>166</v>
      </c>
      <c r="M32" s="13"/>
      <c r="N32" s="13" t="s">
        <v>179</v>
      </c>
      <c r="O32" s="13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s="4" customFormat="1" ht="61.95" customHeight="1">
      <c r="A33" s="13">
        <v>668</v>
      </c>
      <c r="B33" s="14" t="s">
        <v>180</v>
      </c>
      <c r="C33" s="14" t="s">
        <v>181</v>
      </c>
      <c r="D33" s="14" t="s">
        <v>182</v>
      </c>
      <c r="E33" s="13"/>
      <c r="F33" s="13" t="s">
        <v>42</v>
      </c>
      <c r="G33" s="13" t="s">
        <v>183</v>
      </c>
      <c r="H33" s="13" t="s">
        <v>30</v>
      </c>
      <c r="I33" s="13">
        <v>20.14</v>
      </c>
      <c r="J33" s="13" t="s">
        <v>44</v>
      </c>
      <c r="K33" s="13" t="s">
        <v>80</v>
      </c>
      <c r="L33" s="13" t="s">
        <v>184</v>
      </c>
      <c r="M33" s="13"/>
      <c r="N33" s="13" t="s">
        <v>185</v>
      </c>
      <c r="O33" s="13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 s="4" customFormat="1" ht="61.95" customHeight="1">
      <c r="A34" s="13">
        <v>668</v>
      </c>
      <c r="B34" s="14" t="s">
        <v>186</v>
      </c>
      <c r="C34" s="14" t="s">
        <v>187</v>
      </c>
      <c r="D34" s="14" t="s">
        <v>182</v>
      </c>
      <c r="E34" s="13"/>
      <c r="F34" s="13" t="s">
        <v>42</v>
      </c>
      <c r="G34" s="13" t="s">
        <v>183</v>
      </c>
      <c r="H34" s="13" t="s">
        <v>30</v>
      </c>
      <c r="I34" s="13">
        <v>29.76</v>
      </c>
      <c r="J34" s="13" t="s">
        <v>44</v>
      </c>
      <c r="K34" s="13" t="s">
        <v>80</v>
      </c>
      <c r="L34" s="13" t="s">
        <v>184</v>
      </c>
      <c r="M34" s="13"/>
      <c r="N34" s="13" t="s">
        <v>188</v>
      </c>
      <c r="O34" s="13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4" customFormat="1" ht="61.95" customHeight="1">
      <c r="A35" s="13">
        <v>675</v>
      </c>
      <c r="B35" s="13" t="s">
        <v>189</v>
      </c>
      <c r="C35" s="13" t="s">
        <v>190</v>
      </c>
      <c r="D35" s="13" t="s">
        <v>191</v>
      </c>
      <c r="E35" s="13"/>
      <c r="F35" s="13" t="s">
        <v>85</v>
      </c>
      <c r="G35" s="13" t="s">
        <v>192</v>
      </c>
      <c r="H35" s="13" t="s">
        <v>21</v>
      </c>
      <c r="I35" s="23">
        <v>428</v>
      </c>
      <c r="J35" s="25" t="s">
        <v>44</v>
      </c>
      <c r="K35" s="25" t="s">
        <v>23</v>
      </c>
      <c r="L35" s="13" t="s">
        <v>193</v>
      </c>
      <c r="M35" s="13"/>
      <c r="N35" s="13" t="s">
        <v>194</v>
      </c>
      <c r="O35" s="13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s="4" customFormat="1" ht="61.95" customHeight="1">
      <c r="A36" s="13">
        <v>676</v>
      </c>
      <c r="B36" s="13" t="s">
        <v>195</v>
      </c>
      <c r="C36" s="13" t="s">
        <v>196</v>
      </c>
      <c r="D36" s="13" t="s">
        <v>197</v>
      </c>
      <c r="E36" s="13"/>
      <c r="F36" s="13" t="s">
        <v>85</v>
      </c>
      <c r="G36" s="13" t="s">
        <v>198</v>
      </c>
      <c r="H36" s="13" t="s">
        <v>30</v>
      </c>
      <c r="I36" s="13">
        <v>207</v>
      </c>
      <c r="J36" s="13" t="s">
        <v>22</v>
      </c>
      <c r="K36" s="13" t="s">
        <v>80</v>
      </c>
      <c r="L36" s="13" t="s">
        <v>199</v>
      </c>
      <c r="M36" s="13" t="s">
        <v>200</v>
      </c>
      <c r="N36" s="13" t="s">
        <v>201</v>
      </c>
      <c r="O36" s="13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4" customFormat="1" ht="61.95" customHeight="1">
      <c r="A37" s="13">
        <v>678</v>
      </c>
      <c r="B37" s="13" t="s">
        <v>202</v>
      </c>
      <c r="C37" s="13" t="s">
        <v>203</v>
      </c>
      <c r="D37" s="13" t="s">
        <v>204</v>
      </c>
      <c r="E37" s="13"/>
      <c r="F37" s="13" t="s">
        <v>19</v>
      </c>
      <c r="G37" s="13" t="s">
        <v>205</v>
      </c>
      <c r="H37" s="13" t="s">
        <v>30</v>
      </c>
      <c r="I37" s="13">
        <v>42.01</v>
      </c>
      <c r="J37" s="13" t="s">
        <v>22</v>
      </c>
      <c r="K37" s="13" t="s">
        <v>23</v>
      </c>
      <c r="L37" s="13" t="s">
        <v>206</v>
      </c>
      <c r="M37" s="13" t="s">
        <v>207</v>
      </c>
      <c r="N37" s="13" t="s">
        <v>208</v>
      </c>
      <c r="O37" s="13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4" customFormat="1" ht="61.95" customHeight="1">
      <c r="A38" s="13">
        <v>678</v>
      </c>
      <c r="B38" s="13" t="s">
        <v>209</v>
      </c>
      <c r="C38" s="13" t="s">
        <v>210</v>
      </c>
      <c r="D38" s="13" t="s">
        <v>211</v>
      </c>
      <c r="E38" s="13"/>
      <c r="F38" s="13" t="s">
        <v>19</v>
      </c>
      <c r="G38" s="13" t="s">
        <v>29</v>
      </c>
      <c r="H38" s="13" t="s">
        <v>30</v>
      </c>
      <c r="I38" s="13">
        <v>45.04</v>
      </c>
      <c r="J38" s="13" t="s">
        <v>22</v>
      </c>
      <c r="K38" s="13" t="s">
        <v>23</v>
      </c>
      <c r="L38" s="13" t="s">
        <v>206</v>
      </c>
      <c r="M38" s="13" t="s">
        <v>212</v>
      </c>
      <c r="N38" s="13" t="s">
        <v>213</v>
      </c>
      <c r="O38" s="13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4" customFormat="1" ht="61.95" customHeight="1">
      <c r="A39" s="13">
        <v>678</v>
      </c>
      <c r="B39" s="13" t="s">
        <v>214</v>
      </c>
      <c r="C39" s="13"/>
      <c r="D39" s="13" t="s">
        <v>211</v>
      </c>
      <c r="E39" s="13"/>
      <c r="F39" s="13" t="s">
        <v>19</v>
      </c>
      <c r="G39" s="13" t="s">
        <v>29</v>
      </c>
      <c r="H39" s="13" t="s">
        <v>30</v>
      </c>
      <c r="I39" s="13">
        <v>45.04</v>
      </c>
      <c r="J39" s="13" t="s">
        <v>215</v>
      </c>
      <c r="K39" s="13" t="s">
        <v>23</v>
      </c>
      <c r="L39" s="13" t="s">
        <v>206</v>
      </c>
      <c r="M39" s="13" t="s">
        <v>216</v>
      </c>
      <c r="N39" s="13" t="s">
        <v>213</v>
      </c>
      <c r="O39" s="13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s="4" customFormat="1" ht="61.95" customHeight="1">
      <c r="A40" s="13">
        <v>678</v>
      </c>
      <c r="B40" s="13" t="s">
        <v>217</v>
      </c>
      <c r="C40" s="13" t="s">
        <v>218</v>
      </c>
      <c r="D40" s="13" t="s">
        <v>219</v>
      </c>
      <c r="E40" s="13"/>
      <c r="F40" s="13" t="s">
        <v>19</v>
      </c>
      <c r="G40" s="13" t="s">
        <v>29</v>
      </c>
      <c r="H40" s="13" t="s">
        <v>30</v>
      </c>
      <c r="I40" s="13">
        <v>19</v>
      </c>
      <c r="J40" s="13" t="s">
        <v>44</v>
      </c>
      <c r="K40" s="13" t="s">
        <v>23</v>
      </c>
      <c r="L40" s="13" t="s">
        <v>206</v>
      </c>
      <c r="M40" s="13"/>
      <c r="N40" s="13" t="s">
        <v>220</v>
      </c>
      <c r="O40" s="13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s="4" customFormat="1" ht="61.95" customHeight="1">
      <c r="A41" s="13">
        <v>685</v>
      </c>
      <c r="B41" s="13" t="s">
        <v>221</v>
      </c>
      <c r="C41" s="13" t="s">
        <v>222</v>
      </c>
      <c r="D41" s="13" t="s">
        <v>223</v>
      </c>
      <c r="E41" s="13"/>
      <c r="F41" s="13" t="s">
        <v>97</v>
      </c>
      <c r="G41" s="13" t="s">
        <v>224</v>
      </c>
      <c r="H41" s="13" t="s">
        <v>30</v>
      </c>
      <c r="I41" s="13">
        <v>89</v>
      </c>
      <c r="J41" s="13" t="s">
        <v>22</v>
      </c>
      <c r="K41" s="13" t="s">
        <v>80</v>
      </c>
      <c r="L41" s="13" t="s">
        <v>225</v>
      </c>
      <c r="M41" s="13"/>
      <c r="N41" s="13" t="s">
        <v>226</v>
      </c>
      <c r="O41" s="13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 s="4" customFormat="1" ht="61.95" customHeight="1">
      <c r="A42" s="13">
        <v>685</v>
      </c>
      <c r="B42" s="13" t="s">
        <v>227</v>
      </c>
      <c r="C42" s="13" t="s">
        <v>228</v>
      </c>
      <c r="D42" s="13" t="s">
        <v>229</v>
      </c>
      <c r="E42" s="13"/>
      <c r="F42" s="13" t="s">
        <v>230</v>
      </c>
      <c r="G42" s="13" t="s">
        <v>231</v>
      </c>
      <c r="H42" s="13" t="s">
        <v>30</v>
      </c>
      <c r="I42" s="13">
        <v>89.77</v>
      </c>
      <c r="J42" s="13" t="s">
        <v>22</v>
      </c>
      <c r="K42" s="13" t="s">
        <v>23</v>
      </c>
      <c r="L42" s="13" t="s">
        <v>232</v>
      </c>
      <c r="M42" s="13"/>
      <c r="N42" s="13" t="s">
        <v>233</v>
      </c>
      <c r="O42" s="13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 s="4" customFormat="1" ht="61.95" customHeight="1">
      <c r="A43" s="13">
        <v>685</v>
      </c>
      <c r="B43" s="13" t="s">
        <v>234</v>
      </c>
      <c r="C43" s="13" t="s">
        <v>235</v>
      </c>
      <c r="D43" s="13" t="s">
        <v>236</v>
      </c>
      <c r="E43" s="13"/>
      <c r="F43" s="13" t="s">
        <v>97</v>
      </c>
      <c r="G43" s="13" t="s">
        <v>237</v>
      </c>
      <c r="H43" s="13" t="s">
        <v>30</v>
      </c>
      <c r="I43" s="13">
        <v>45.33</v>
      </c>
      <c r="J43" s="13" t="s">
        <v>44</v>
      </c>
      <c r="K43" s="13" t="s">
        <v>80</v>
      </c>
      <c r="L43" s="13" t="s">
        <v>238</v>
      </c>
      <c r="M43" s="13"/>
      <c r="N43" s="13" t="s">
        <v>239</v>
      </c>
      <c r="O43" s="13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s="4" customFormat="1" ht="61.95" customHeight="1">
      <c r="A44" s="13">
        <v>685</v>
      </c>
      <c r="B44" s="13" t="s">
        <v>240</v>
      </c>
      <c r="C44" s="13" t="s">
        <v>241</v>
      </c>
      <c r="D44" s="13" t="s">
        <v>229</v>
      </c>
      <c r="E44" s="13"/>
      <c r="F44" s="13" t="s">
        <v>230</v>
      </c>
      <c r="G44" s="13" t="s">
        <v>242</v>
      </c>
      <c r="H44" s="13" t="s">
        <v>30</v>
      </c>
      <c r="I44" s="13">
        <v>64.930000000000007</v>
      </c>
      <c r="J44" s="13" t="s">
        <v>22</v>
      </c>
      <c r="K44" s="13" t="s">
        <v>23</v>
      </c>
      <c r="L44" s="13" t="s">
        <v>232</v>
      </c>
      <c r="M44" s="13"/>
      <c r="N44" s="13" t="s">
        <v>243</v>
      </c>
      <c r="O44" s="13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 s="4" customFormat="1" ht="61.95" customHeight="1">
      <c r="A45" s="13">
        <v>687</v>
      </c>
      <c r="B45" s="13" t="s">
        <v>244</v>
      </c>
      <c r="C45" s="13" t="s">
        <v>245</v>
      </c>
      <c r="D45" s="13" t="s">
        <v>246</v>
      </c>
      <c r="E45" s="13"/>
      <c r="F45" s="13" t="s">
        <v>19</v>
      </c>
      <c r="G45" s="13" t="s">
        <v>247</v>
      </c>
      <c r="H45" s="13" t="s">
        <v>21</v>
      </c>
      <c r="I45" s="13">
        <v>97.99</v>
      </c>
      <c r="J45" s="13" t="s">
        <v>22</v>
      </c>
      <c r="K45" s="13" t="s">
        <v>80</v>
      </c>
      <c r="L45" s="13" t="s">
        <v>248</v>
      </c>
      <c r="M45" s="13"/>
      <c r="N45" s="13" t="s">
        <v>249</v>
      </c>
      <c r="O45" s="13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 s="4" customFormat="1" ht="61.95" customHeight="1">
      <c r="A46" s="13">
        <v>687</v>
      </c>
      <c r="B46" s="13" t="s">
        <v>250</v>
      </c>
      <c r="C46" s="13" t="s">
        <v>251</v>
      </c>
      <c r="D46" s="13" t="s">
        <v>252</v>
      </c>
      <c r="E46" s="13"/>
      <c r="F46" s="13" t="s">
        <v>253</v>
      </c>
      <c r="G46" s="13" t="s">
        <v>254</v>
      </c>
      <c r="H46" s="13" t="s">
        <v>30</v>
      </c>
      <c r="I46" s="13">
        <f>6*9.8</f>
        <v>58.800000000000004</v>
      </c>
      <c r="J46" s="13" t="s">
        <v>22</v>
      </c>
      <c r="K46" s="13" t="s">
        <v>80</v>
      </c>
      <c r="L46" s="13" t="s">
        <v>248</v>
      </c>
      <c r="M46" s="13"/>
      <c r="N46" s="13" t="s">
        <v>255</v>
      </c>
      <c r="O46" s="13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s="4" customFormat="1" ht="61.95" customHeight="1">
      <c r="A47" s="13">
        <v>689</v>
      </c>
      <c r="B47" s="13" t="s">
        <v>256</v>
      </c>
      <c r="C47" s="13" t="s">
        <v>256</v>
      </c>
      <c r="D47" s="13" t="s">
        <v>257</v>
      </c>
      <c r="E47" s="13"/>
      <c r="F47" s="13" t="s">
        <v>19</v>
      </c>
      <c r="G47" s="13" t="s">
        <v>258</v>
      </c>
      <c r="H47" s="13" t="s">
        <v>30</v>
      </c>
      <c r="I47" s="13">
        <v>82.12</v>
      </c>
      <c r="J47" s="13" t="s">
        <v>22</v>
      </c>
      <c r="K47" s="13" t="s">
        <v>23</v>
      </c>
      <c r="L47" s="13" t="s">
        <v>259</v>
      </c>
      <c r="M47" s="13" t="s">
        <v>260</v>
      </c>
      <c r="N47" s="13" t="s">
        <v>261</v>
      </c>
      <c r="O47" s="13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s="4" customFormat="1" ht="61.95" customHeight="1">
      <c r="A48" s="13">
        <v>690</v>
      </c>
      <c r="B48" s="13" t="s">
        <v>262</v>
      </c>
      <c r="C48" s="13"/>
      <c r="D48" s="13" t="s">
        <v>149</v>
      </c>
      <c r="E48" s="13"/>
      <c r="F48" s="13" t="s">
        <v>85</v>
      </c>
      <c r="G48" s="13" t="s">
        <v>263</v>
      </c>
      <c r="H48" s="13" t="s">
        <v>30</v>
      </c>
      <c r="I48" s="13">
        <v>94.64</v>
      </c>
      <c r="J48" s="13" t="s">
        <v>22</v>
      </c>
      <c r="K48" s="13" t="s">
        <v>23</v>
      </c>
      <c r="L48" s="13" t="s">
        <v>264</v>
      </c>
      <c r="M48" s="13" t="s">
        <v>152</v>
      </c>
      <c r="N48" s="13" t="s">
        <v>265</v>
      </c>
      <c r="O48" s="13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s="4" customFormat="1" ht="61.95" customHeight="1">
      <c r="A49" s="13">
        <v>692</v>
      </c>
      <c r="B49" s="13" t="s">
        <v>266</v>
      </c>
      <c r="C49" s="13" t="s">
        <v>267</v>
      </c>
      <c r="D49" s="13" t="s">
        <v>268</v>
      </c>
      <c r="E49" s="13"/>
      <c r="F49" s="13" t="s">
        <v>85</v>
      </c>
      <c r="G49" s="13" t="s">
        <v>269</v>
      </c>
      <c r="H49" s="13" t="s">
        <v>87</v>
      </c>
      <c r="I49" s="13">
        <v>63.15</v>
      </c>
      <c r="J49" s="13" t="s">
        <v>22</v>
      </c>
      <c r="K49" s="13" t="s">
        <v>23</v>
      </c>
      <c r="L49" s="13" t="s">
        <v>270</v>
      </c>
      <c r="M49" s="13" t="s">
        <v>271</v>
      </c>
      <c r="N49" s="13" t="s">
        <v>272</v>
      </c>
      <c r="O49" s="13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s="4" customFormat="1" ht="61.95" customHeight="1">
      <c r="A50" s="13">
        <v>692</v>
      </c>
      <c r="B50" s="13" t="s">
        <v>273</v>
      </c>
      <c r="C50" s="13" t="s">
        <v>274</v>
      </c>
      <c r="D50" s="13" t="s">
        <v>268</v>
      </c>
      <c r="E50" s="13"/>
      <c r="F50" s="13" t="s">
        <v>85</v>
      </c>
      <c r="G50" s="13" t="s">
        <v>275</v>
      </c>
      <c r="H50" s="13" t="s">
        <v>87</v>
      </c>
      <c r="I50" s="13">
        <v>37.15</v>
      </c>
      <c r="J50" s="13" t="s">
        <v>22</v>
      </c>
      <c r="K50" s="13" t="s">
        <v>23</v>
      </c>
      <c r="L50" s="13" t="s">
        <v>270</v>
      </c>
      <c r="M50" s="13" t="s">
        <v>271</v>
      </c>
      <c r="N50" s="13" t="s">
        <v>276</v>
      </c>
      <c r="O50" s="13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 s="4" customFormat="1" ht="61.95" customHeight="1">
      <c r="A51" s="13">
        <v>700</v>
      </c>
      <c r="B51" s="13" t="s">
        <v>311</v>
      </c>
      <c r="C51" s="13" t="s">
        <v>310</v>
      </c>
      <c r="D51" s="13" t="s">
        <v>304</v>
      </c>
      <c r="E51" s="13"/>
      <c r="F51" s="13" t="s">
        <v>85</v>
      </c>
      <c r="G51" s="13" t="s">
        <v>305</v>
      </c>
      <c r="H51" s="13" t="s">
        <v>306</v>
      </c>
      <c r="I51" s="13">
        <v>85</v>
      </c>
      <c r="J51" s="13" t="s">
        <v>22</v>
      </c>
      <c r="K51" s="13" t="s">
        <v>23</v>
      </c>
      <c r="L51" s="13" t="s">
        <v>307</v>
      </c>
      <c r="M51" s="38" t="s">
        <v>309</v>
      </c>
      <c r="N51" s="13" t="s">
        <v>308</v>
      </c>
      <c r="O51" s="13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 s="5" customFormat="1">
      <c r="A52" s="3"/>
      <c r="B52" s="3"/>
      <c r="C52" s="3"/>
      <c r="D52" s="16"/>
      <c r="G52" s="17"/>
      <c r="I52" s="26"/>
      <c r="J52" s="27"/>
      <c r="K52" s="27"/>
    </row>
    <row r="53" spans="1:25" s="5" customFormat="1" ht="15.6">
      <c r="A53" s="34" t="s">
        <v>277</v>
      </c>
      <c r="B53" s="35"/>
      <c r="C53" s="18"/>
      <c r="D53" s="36" t="s">
        <v>278</v>
      </c>
      <c r="E53" s="37"/>
      <c r="F53" s="37"/>
      <c r="G53" s="19"/>
      <c r="H53" s="19"/>
      <c r="I53" s="28" t="s">
        <v>279</v>
      </c>
      <c r="J53" s="6"/>
      <c r="K53" s="6"/>
      <c r="M53" s="19" t="s">
        <v>280</v>
      </c>
      <c r="N53" s="6"/>
      <c r="O53" s="6"/>
    </row>
    <row r="54" spans="1:25" s="5" customFormat="1" ht="15.6">
      <c r="A54" s="6"/>
      <c r="B54" s="6"/>
      <c r="C54" s="6"/>
      <c r="D54" s="20"/>
      <c r="E54" s="6"/>
      <c r="F54" s="6"/>
      <c r="G54" s="6"/>
      <c r="H54" s="6"/>
      <c r="I54" s="29"/>
      <c r="J54" s="6"/>
      <c r="K54" s="6"/>
      <c r="L54" s="6"/>
      <c r="M54" s="6"/>
      <c r="N54" s="6"/>
      <c r="O54" s="6"/>
    </row>
    <row r="55" spans="1:25" s="5" customFormat="1" ht="15.6">
      <c r="A55" s="6"/>
      <c r="B55" s="6"/>
      <c r="C55" s="6"/>
      <c r="D55" s="20"/>
      <c r="E55" s="6"/>
      <c r="F55" s="6"/>
      <c r="G55" s="6"/>
      <c r="H55" s="6"/>
      <c r="I55" s="29"/>
      <c r="J55" s="6"/>
      <c r="K55" s="6"/>
      <c r="L55" s="30" t="s">
        <v>281</v>
      </c>
      <c r="M55" s="6"/>
      <c r="N55" s="6"/>
      <c r="O55" s="6"/>
    </row>
    <row r="56" spans="1:25" s="5" customFormat="1">
      <c r="A56" s="3"/>
      <c r="B56" s="3"/>
      <c r="C56" s="3"/>
      <c r="D56" s="7"/>
      <c r="E56" s="3"/>
      <c r="F56" s="3"/>
      <c r="G56" s="8"/>
      <c r="H56" s="3"/>
      <c r="I56" s="9"/>
      <c r="J56" s="3"/>
      <c r="K56" s="3"/>
      <c r="L56" s="3"/>
      <c r="M56" s="3"/>
      <c r="N56" s="3"/>
      <c r="O56" s="3"/>
    </row>
    <row r="57" spans="1:25" s="5" customFormat="1">
      <c r="A57" s="3"/>
      <c r="B57" s="3"/>
      <c r="C57" s="3"/>
      <c r="D57" s="7"/>
      <c r="E57" s="3"/>
      <c r="F57" s="3"/>
      <c r="G57" s="8"/>
      <c r="H57" s="3"/>
      <c r="I57" s="9"/>
      <c r="J57" s="3"/>
      <c r="K57" s="3"/>
      <c r="L57" s="3"/>
      <c r="M57" s="3"/>
      <c r="N57" s="3"/>
      <c r="O57" s="3"/>
    </row>
    <row r="71" spans="16:25"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6:25">
      <c r="P72" s="5"/>
      <c r="Q72" s="5"/>
      <c r="R72" s="5"/>
      <c r="S72" s="5"/>
      <c r="T72" s="5"/>
      <c r="U72" s="5"/>
      <c r="V72" s="5"/>
      <c r="W72" s="5"/>
      <c r="X72" s="5"/>
      <c r="Y72" s="5"/>
    </row>
    <row r="136" ht="45" customHeight="1"/>
    <row r="145" spans="1:15" s="6" customFormat="1" ht="15.6">
      <c r="A145" s="3"/>
      <c r="B145" s="3"/>
      <c r="C145" s="3"/>
      <c r="D145" s="7"/>
      <c r="E145" s="3"/>
      <c r="F145" s="3"/>
      <c r="G145" s="8"/>
      <c r="H145" s="3"/>
      <c r="I145" s="9"/>
      <c r="J145" s="3"/>
      <c r="K145" s="3"/>
      <c r="L145" s="3"/>
      <c r="M145" s="3"/>
      <c r="N145" s="3"/>
      <c r="O145" s="3"/>
    </row>
    <row r="146" spans="1:15" s="6" customFormat="1" ht="15.6">
      <c r="A146" s="3"/>
      <c r="B146" s="3"/>
      <c r="C146" s="3"/>
      <c r="D146" s="7"/>
      <c r="E146" s="3"/>
      <c r="F146" s="3"/>
      <c r="G146" s="8"/>
      <c r="H146" s="3"/>
      <c r="I146" s="9"/>
      <c r="J146" s="3"/>
      <c r="K146" s="3"/>
      <c r="L146" s="3"/>
      <c r="M146" s="3"/>
      <c r="N146" s="3"/>
      <c r="O146" s="3"/>
    </row>
    <row r="147" spans="1:15" s="6" customFormat="1" ht="15.6">
      <c r="A147" s="3"/>
      <c r="B147" s="3"/>
      <c r="C147" s="3"/>
      <c r="D147" s="7"/>
      <c r="E147" s="3"/>
      <c r="F147" s="3"/>
      <c r="G147" s="8"/>
      <c r="H147" s="3"/>
      <c r="I147" s="9"/>
      <c r="J147" s="3"/>
      <c r="K147" s="3"/>
      <c r="L147" s="3"/>
      <c r="M147" s="3"/>
      <c r="N147" s="3"/>
      <c r="O147" s="3"/>
    </row>
  </sheetData>
  <mergeCells count="3">
    <mergeCell ref="A1:O1"/>
    <mergeCell ref="A53:B53"/>
    <mergeCell ref="D53:F53"/>
  </mergeCells>
  <phoneticPr fontId="2" type="noConversion"/>
  <pageMargins left="0.35416666666666702" right="0.196527777777778" top="0.43263888888888902" bottom="0.55000000000000004" header="0.31388888888888899" footer="0.27500000000000002"/>
  <pageSetup paperSize="9" orientation="landscape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9"/>
  <sheetViews>
    <sheetView topLeftCell="A13" workbookViewId="0">
      <selection activeCell="A13" sqref="A1:A1048576"/>
    </sheetView>
  </sheetViews>
  <sheetFormatPr defaultColWidth="9" defaultRowHeight="15.6"/>
  <cols>
    <col min="2" max="2" width="24.8984375" customWidth="1"/>
    <col min="6" max="6" width="8.5" customWidth="1"/>
  </cols>
  <sheetData>
    <row r="1" spans="2:6" ht="48">
      <c r="B1" t="s">
        <v>282</v>
      </c>
      <c r="D1" s="1" t="s">
        <v>283</v>
      </c>
      <c r="F1" s="2" t="s">
        <v>284</v>
      </c>
    </row>
    <row r="2" spans="2:6" ht="48">
      <c r="B2" t="s">
        <v>285</v>
      </c>
      <c r="D2" s="1" t="s">
        <v>286</v>
      </c>
      <c r="F2" s="2" t="s">
        <v>287</v>
      </c>
    </row>
    <row r="3" spans="2:6" ht="48">
      <c r="B3" t="s">
        <v>288</v>
      </c>
      <c r="D3" s="1" t="s">
        <v>289</v>
      </c>
      <c r="F3" s="2" t="s">
        <v>290</v>
      </c>
    </row>
    <row r="4" spans="2:6" ht="36">
      <c r="B4" t="s">
        <v>291</v>
      </c>
      <c r="D4" s="1" t="s">
        <v>292</v>
      </c>
    </row>
    <row r="5" spans="2:6" ht="36">
      <c r="B5" t="s">
        <v>293</v>
      </c>
      <c r="D5" s="2" t="s">
        <v>294</v>
      </c>
    </row>
    <row r="6" spans="2:6" ht="36">
      <c r="B6" t="s">
        <v>295</v>
      </c>
      <c r="D6" s="2" t="s">
        <v>296</v>
      </c>
    </row>
    <row r="7" spans="2:6" ht="36">
      <c r="B7" t="s">
        <v>297</v>
      </c>
      <c r="D7" s="1" t="s">
        <v>298</v>
      </c>
    </row>
    <row r="8" spans="2:6">
      <c r="B8" t="s">
        <v>299</v>
      </c>
    </row>
    <row r="9" spans="2:6">
      <c r="B9" t="s">
        <v>300</v>
      </c>
    </row>
  </sheetData>
  <phoneticPr fontId="2" type="noConversion"/>
  <pageMargins left="0.75" right="0.75" top="1" bottom="1" header="0.50902777777777797" footer="0.5090277777777779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phoneticPr fontId="2" type="noConversion"/>
  <pageMargins left="0.75" right="0.75" top="1" bottom="1" header="0.50902777777777797" footer="0.5090277777777779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Mu, Tianyuan</cp:lastModifiedBy>
  <dcterms:created xsi:type="dcterms:W3CDTF">2012-06-06T01:30:00Z</dcterms:created>
  <dcterms:modified xsi:type="dcterms:W3CDTF">2021-09-16T05:51:07Z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2052-9.1.0.4693</vt:lpwstr>
  </property>
  <property fmtid="{D5CDD505-2E9C-101B-9397-08002B2CF9AE}" pid="3" name="ICV">
    <vt:lpwstr>8B5F959FD3DE417683DD5C4754C76658</vt:lpwstr>
  </property>
</Properties>
</file>